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15480" windowHeight="8535" activeTab="1"/>
  </bookViews>
  <sheets>
    <sheet name="INGR ACUMULADOS " sheetId="7" r:id="rId1"/>
    <sheet name="GASTOS ACUM " sheetId="8" r:id="rId2"/>
  </sheets>
  <definedNames>
    <definedName name="_xlnm.Print_Area" localSheetId="1">'GASTOS ACUM '!$A$1:$D$45</definedName>
    <definedName name="_xlnm.Print_Area" localSheetId="0">'INGR ACUMULADOS '!$A$1:$E$34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5" i="8" l="1"/>
  <c r="C15" i="8" l="1"/>
  <c r="B15" i="8"/>
  <c r="B16" i="8" l="1"/>
  <c r="D22" i="8" l="1"/>
  <c r="C20" i="8" l="1"/>
  <c r="B20" i="8"/>
  <c r="B11" i="8"/>
  <c r="D16" i="8" l="1"/>
  <c r="H96" i="8" l="1"/>
  <c r="H97" i="8"/>
  <c r="H98" i="8"/>
  <c r="H99" i="8"/>
  <c r="H100" i="8"/>
  <c r="H101" i="8"/>
  <c r="H102" i="8"/>
  <c r="H103" i="8"/>
  <c r="D35" i="8" l="1"/>
  <c r="C35" i="8" l="1"/>
  <c r="E27" i="7" l="1"/>
  <c r="E28" i="7"/>
  <c r="E29" i="7"/>
  <c r="E30" i="7"/>
  <c r="E31" i="7"/>
  <c r="E32" i="7"/>
  <c r="E33" i="7"/>
  <c r="E34" i="7"/>
  <c r="E11" i="7" l="1"/>
  <c r="D21" i="8"/>
  <c r="D18" i="8"/>
  <c r="D17" i="8"/>
  <c r="D14" i="8"/>
  <c r="D12" i="8"/>
  <c r="D13" i="8"/>
  <c r="D15" i="8"/>
  <c r="C11" i="8"/>
  <c r="D11" i="8" s="1"/>
  <c r="D19" i="8"/>
  <c r="D29" i="8"/>
  <c r="D20" i="8" l="1"/>
  <c r="C23" i="8"/>
  <c r="B35" i="8" l="1"/>
  <c r="D24" i="7" l="1"/>
  <c r="C24" i="7" l="1"/>
  <c r="E24" i="7" s="1"/>
  <c r="C17" i="7" l="1"/>
  <c r="B27" i="8" l="1"/>
  <c r="D27" i="8" l="1"/>
  <c r="E18" i="7"/>
  <c r="D17" i="7"/>
  <c r="E26" i="7" l="1"/>
  <c r="D14" i="7" l="1"/>
  <c r="D19" i="7" l="1"/>
  <c r="C24" i="8" s="1"/>
  <c r="B23" i="8" l="1"/>
  <c r="B25" i="8" s="1"/>
  <c r="E17" i="7"/>
  <c r="C14" i="7"/>
  <c r="E12" i="7"/>
  <c r="C25" i="8" l="1"/>
  <c r="C28" i="8" s="1"/>
  <c r="D28" i="8" s="1"/>
  <c r="D24" i="8"/>
  <c r="D30" i="8"/>
  <c r="D23" i="8"/>
  <c r="C19" i="7"/>
  <c r="E14" i="7"/>
  <c r="D25" i="8" l="1"/>
  <c r="E19" i="7"/>
</calcChain>
</file>

<file path=xl/sharedStrings.xml><?xml version="1.0" encoding="utf-8"?>
<sst xmlns="http://schemas.openxmlformats.org/spreadsheetml/2006/main" count="80" uniqueCount="67">
  <si>
    <t>II. SISTEMA GENERAL DE REGALIAS</t>
  </si>
  <si>
    <t xml:space="preserve">  • Gastos de comercialización y producción </t>
  </si>
  <si>
    <t xml:space="preserve">  • Gastos de Personal</t>
  </si>
  <si>
    <t>* GASTOS DE FUNCIONAMIENTO Y OPERACIÓN</t>
  </si>
  <si>
    <t>I. INFIVALLE</t>
  </si>
  <si>
    <t>(1)</t>
  </si>
  <si>
    <t>Concepto</t>
  </si>
  <si>
    <t xml:space="preserve">Intereses de cartera  </t>
  </si>
  <si>
    <t>INGRESOS CORRIENTES</t>
  </si>
  <si>
    <t>% EJEC. Vs. PPTO. AÑO</t>
  </si>
  <si>
    <t>PPTO.  DEFINITIVO</t>
  </si>
  <si>
    <t xml:space="preserve">  • Convenio Proyecto Rutas para la paz </t>
  </si>
  <si>
    <t>TOTAL INGRESOS DE INFIVALLE</t>
  </si>
  <si>
    <t>SUBTOTAL INGRESOS CORRIENTES</t>
  </si>
  <si>
    <t>SUBTOTAL INGR. RECURSOS DE CAPITAL</t>
  </si>
  <si>
    <t>SUBTOTAL GASTOS DE INFIVALLE</t>
  </si>
  <si>
    <t xml:space="preserve"> • INVERSIÓN GENERAL</t>
  </si>
  <si>
    <t>%</t>
  </si>
  <si>
    <t>( 1 )</t>
  </si>
  <si>
    <t>( 2 )</t>
  </si>
  <si>
    <t>( 2 / 1 )</t>
  </si>
  <si>
    <t xml:space="preserve"> • CONVENIOS </t>
  </si>
  <si>
    <t>TOTAL GASTOS + CONT. NETA.INFIVALLE</t>
  </si>
  <si>
    <r>
      <t xml:space="preserve"> TOTAL INFIVALLE</t>
    </r>
    <r>
      <rPr>
        <b/>
        <sz val="12"/>
        <color theme="1"/>
        <rFont val="Arial"/>
        <family val="2"/>
      </rPr>
      <t xml:space="preserve"> + CONVENIOS</t>
    </r>
  </si>
  <si>
    <t>Proy. Estudio Prevalec.Errores metab-Enf.Huerfanas</t>
  </si>
  <si>
    <t>Proyecto Nexo Global</t>
  </si>
  <si>
    <t>Proyecto Formación e Innovación (Formatic)</t>
  </si>
  <si>
    <t>TOTAL RECURSOS SGR</t>
  </si>
  <si>
    <t>Proyecto Distrito Innovación</t>
  </si>
  <si>
    <t>Proy. Dsllo.Estrategia Niñas y Mujeres AFRO-INDIG.</t>
  </si>
  <si>
    <t>Proy. Incremento Inno.Emp.Economia Naranja (INTERV)</t>
  </si>
  <si>
    <t>Proy. Incremento Inov.-Competitividad -Prod. (Interv)</t>
  </si>
  <si>
    <t>Proy.Dsllo.Sistemas Alta Corriente y tension (Int)</t>
  </si>
  <si>
    <t>Proy. Fortalecimiento Centro Innovacion Valle INN</t>
  </si>
  <si>
    <t xml:space="preserve">  Ejecucion de convenio  Convenio Generacional </t>
  </si>
  <si>
    <t xml:space="preserve">Rendimientos de inversiones </t>
  </si>
  <si>
    <t>Proy. Generación alternativas produc.Mpio.Policarpa</t>
  </si>
  <si>
    <t>* GASTO DE SERVICIO DE LA DEUDA Y CONTING</t>
  </si>
  <si>
    <r>
      <t xml:space="preserve"> EJECUCIÒN PRESUPUESTAL DE GASTOS </t>
    </r>
    <r>
      <rPr>
        <b/>
        <sz val="12"/>
        <color theme="1"/>
        <rFont val="Arial"/>
        <family val="2"/>
      </rPr>
      <t xml:space="preserve">(miles $) </t>
    </r>
  </si>
  <si>
    <t xml:space="preserve">EJECUCION ACUMULADA </t>
  </si>
  <si>
    <t xml:space="preserve">  • Adquisicion de Bienes y Servicios</t>
  </si>
  <si>
    <t xml:space="preserve">  • Disminucion de Pasivos (cesantias)</t>
  </si>
  <si>
    <t xml:space="preserve">  • Transferencias </t>
  </si>
  <si>
    <t xml:space="preserve">  (2)</t>
  </si>
  <si>
    <t>3 = (2)/ (1)</t>
  </si>
  <si>
    <t>Proy. Incremento Inno.Emp.Economia Naranja (Interv)</t>
  </si>
  <si>
    <t>Proy.Dsllo.capacidades Innov.en las empresas (Interv)</t>
  </si>
  <si>
    <t>PPTO.BIENIO</t>
  </si>
  <si>
    <t xml:space="preserve">  • Gastos por tributos, contribuciones,multas, sanciones,impuestos</t>
  </si>
  <si>
    <t>Reintegros y Otros Recursos de capital+Superavit Fiscal</t>
  </si>
  <si>
    <t>PPTO BIENIO 2023- 2024 - SIN SITUACION DE FONDOS</t>
  </si>
  <si>
    <t>TOTAL COMPROMETIDO</t>
  </si>
  <si>
    <t>PPTO BIENIO 2023 - 2024 - SIN SITUACION DE FONDOS</t>
  </si>
  <si>
    <t>* CONTRIBUCIÓN NETA -EXCEDENT.PPTAL -RESERVAS</t>
  </si>
  <si>
    <t xml:space="preserve">EJECUCIÓN PRESUPUESTAL DE INGRESOS </t>
  </si>
  <si>
    <t>PAGADO</t>
  </si>
  <si>
    <t xml:space="preserve">  • Reserva protección depositos</t>
  </si>
  <si>
    <t xml:space="preserve">  • Proyecto implementacion Estrategias para fortalecer</t>
  </si>
  <si>
    <t xml:space="preserve">  • Proyecto Contrib.a la Financ.Formal Micronegocios (FONDER)</t>
  </si>
  <si>
    <t>PRESUPUESTO ANUAL 2024</t>
  </si>
  <si>
    <t>Ingreso redimientos Fonder</t>
  </si>
  <si>
    <t>-</t>
  </si>
  <si>
    <t>A DICIEMBRE DE 2024 (miles de $)</t>
  </si>
  <si>
    <t>EJEC.ADIC. 2024</t>
  </si>
  <si>
    <t>A DICIEMBRE DE  2024</t>
  </si>
  <si>
    <t xml:space="preserve">TOTAL AFECTACION PPTAL.
</t>
  </si>
  <si>
    <t>EJECUTADO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</si>
</sst>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_-;\-* #,##0_-;_-* &quot;-&quot;_-;_-@_-"/>
    <numFmt numFmtId="165" formatCode="_-* #,##0.00_-;\-* #,##0.00_-;_-* &quot;-&quot;??_-;_-@_-"/>
    <numFmt numFmtId="166" formatCode="_-* #,##0_-;\-* #,##0_-;_-* &quot;-&quot;??_-;_-@_-"/>
    <numFmt numFmtId="167" formatCode="0.0%"/>
    <numFmt numFmtId="168" formatCode="_-* #,##0\ _P_t_a_-;\-* #,##0\ _P_t_a_-;_-* &quot;-&quot;\ _P_t_a_-;_-@_-"/>
  </numFmts>
  <fonts count="3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b/>
      <sz val="9"/>
      <color theme="1"/>
      <name val="Arial"/>
      <family val="2"/>
    </font>
    <font>
      <b/>
      <sz val="14"/>
      <color theme="1"/>
      <name val="Arial"/>
      <family val="2"/>
    </font>
    <font>
      <b/>
      <sz val="13"/>
      <name val="Arial"/>
      <family val="2"/>
    </font>
    <font>
      <b/>
      <sz val="13"/>
      <color theme="1"/>
      <name val="Arial"/>
      <family val="2"/>
    </font>
    <font>
      <sz val="9"/>
      <color theme="1"/>
      <name val="Tahoma"/>
      <family val="2"/>
    </font>
    <font>
      <sz val="12"/>
      <color theme="1"/>
      <name val="Arial"/>
      <family val="2"/>
    </font>
    <font>
      <b/>
      <sz val="9"/>
      <color theme="1"/>
      <name val="Tahoma"/>
      <family val="2"/>
    </font>
    <font>
      <sz val="13"/>
      <color theme="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1.5"/>
      <color theme="1"/>
      <name val="Arial"/>
      <family val="2"/>
    </font>
    <font>
      <b/>
      <sz val="11.5"/>
      <name val="Arial"/>
      <family val="2"/>
    </font>
    <font>
      <b/>
      <sz val="10"/>
      <name val="Arial"/>
      <family val="2"/>
    </font>
    <font>
      <sz val="14"/>
      <color theme="1"/>
      <name val="Arial"/>
      <family val="2"/>
    </font>
    <font>
      <b/>
      <sz val="14"/>
      <name val="Arial"/>
      <family val="2"/>
    </font>
    <font>
      <sz val="13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9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b/>
      <sz val="7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63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ck">
        <color auto="1"/>
      </top>
      <bottom style="thick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ck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auto="1"/>
      </top>
      <bottom/>
      <diagonal/>
    </border>
    <border>
      <left style="medium">
        <color indexed="64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medium">
        <color auto="1"/>
      </left>
      <right/>
      <top/>
      <bottom style="thick">
        <color auto="1"/>
      </bottom>
      <diagonal/>
    </border>
    <border>
      <left/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thick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</borders>
  <cellStyleXfs count="27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25" fillId="0" borderId="0"/>
    <xf numFmtId="0" fontId="26" fillId="0" borderId="0"/>
    <xf numFmtId="0" fontId="1" fillId="0" borderId="0"/>
    <xf numFmtId="164" fontId="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9" fillId="0" borderId="0"/>
    <xf numFmtId="9" fontId="29" fillId="0" borderId="0" applyFont="0" applyFill="0" applyBorder="0" applyAlignment="0" applyProtection="0"/>
    <xf numFmtId="168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0" fontId="31" fillId="0" borderId="0"/>
    <xf numFmtId="9" fontId="31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32" fillId="0" borderId="0"/>
    <xf numFmtId="164" fontId="1" fillId="0" borderId="0" applyFont="0" applyFill="0" applyBorder="0" applyAlignment="0" applyProtection="0"/>
    <xf numFmtId="0" fontId="35" fillId="0" borderId="0"/>
  </cellStyleXfs>
  <cellXfs count="193">
    <xf numFmtId="0" fontId="0" fillId="0" borderId="0" xfId="0"/>
    <xf numFmtId="0" fontId="0" fillId="0" borderId="0" xfId="0" applyFill="1"/>
    <xf numFmtId="3" fontId="0" fillId="0" borderId="0" xfId="0" applyNumberFormat="1"/>
    <xf numFmtId="3" fontId="3" fillId="2" borderId="2" xfId="0" applyNumberFormat="1" applyFont="1" applyFill="1" applyBorder="1"/>
    <xf numFmtId="166" fontId="12" fillId="0" borderId="0" xfId="0" applyNumberFormat="1" applyFont="1" applyFill="1"/>
    <xf numFmtId="0" fontId="0" fillId="0" borderId="0" xfId="0" applyFill="1" applyBorder="1"/>
    <xf numFmtId="0" fontId="0" fillId="0" borderId="0" xfId="0" applyBorder="1"/>
    <xf numFmtId="0" fontId="12" fillId="0" borderId="0" xfId="0" applyFont="1" applyBorder="1" applyAlignment="1">
      <alignment vertical="center"/>
    </xf>
    <xf numFmtId="0" fontId="3" fillId="0" borderId="11" xfId="0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49" fontId="0" fillId="0" borderId="0" xfId="0" applyNumberFormat="1"/>
    <xf numFmtId="3" fontId="6" fillId="2" borderId="2" xfId="0" applyNumberFormat="1" applyFont="1" applyFill="1" applyBorder="1"/>
    <xf numFmtId="0" fontId="3" fillId="0" borderId="1" xfId="0" applyFont="1" applyFill="1" applyBorder="1" applyAlignment="1">
      <alignment horizontal="center" vertical="center" wrapText="1"/>
    </xf>
    <xf numFmtId="3" fontId="13" fillId="0" borderId="1" xfId="0" applyNumberFormat="1" applyFont="1" applyFill="1" applyBorder="1" applyAlignment="1">
      <alignment horizontal="right"/>
    </xf>
    <xf numFmtId="3" fontId="5" fillId="0" borderId="4" xfId="0" applyNumberFormat="1" applyFont="1" applyFill="1" applyBorder="1"/>
    <xf numFmtId="49" fontId="3" fillId="2" borderId="13" xfId="0" applyNumberFormat="1" applyFont="1" applyFill="1" applyBorder="1" applyAlignment="1">
      <alignment horizontal="center" vertical="center" wrapText="1"/>
    </xf>
    <xf numFmtId="3" fontId="13" fillId="0" borderId="10" xfId="0" applyNumberFormat="1" applyFont="1" applyFill="1" applyBorder="1" applyAlignment="1">
      <alignment horizontal="right"/>
    </xf>
    <xf numFmtId="3" fontId="13" fillId="0" borderId="30" xfId="0" applyNumberFormat="1" applyFont="1" applyFill="1" applyBorder="1" applyAlignment="1">
      <alignment horizontal="right"/>
    </xf>
    <xf numFmtId="0" fontId="13" fillId="0" borderId="32" xfId="0" applyFont="1" applyFill="1" applyBorder="1" applyAlignment="1">
      <alignment vertical="top"/>
    </xf>
    <xf numFmtId="3" fontId="17" fillId="2" borderId="12" xfId="3" applyNumberFormat="1" applyFont="1" applyFill="1" applyBorder="1" applyAlignment="1">
      <alignment horizontal="right"/>
    </xf>
    <xf numFmtId="3" fontId="11" fillId="2" borderId="19" xfId="0" applyNumberFormat="1" applyFont="1" applyFill="1" applyBorder="1" applyAlignment="1">
      <alignment horizontal="right"/>
    </xf>
    <xf numFmtId="3" fontId="7" fillId="0" borderId="4" xfId="3" applyNumberFormat="1" applyFill="1" applyBorder="1" applyAlignment="1">
      <alignment horizontal="right"/>
    </xf>
    <xf numFmtId="0" fontId="0" fillId="0" borderId="0" xfId="0" applyFont="1" applyFill="1" applyBorder="1"/>
    <xf numFmtId="0" fontId="0" fillId="0" borderId="0" xfId="0" applyFont="1" applyFill="1"/>
    <xf numFmtId="0" fontId="3" fillId="0" borderId="0" xfId="0" applyFont="1" applyFill="1" applyBorder="1"/>
    <xf numFmtId="0" fontId="0" fillId="3" borderId="0" xfId="0" applyFill="1"/>
    <xf numFmtId="3" fontId="0" fillId="0" borderId="0" xfId="0" applyNumberFormat="1" applyFill="1" applyBorder="1"/>
    <xf numFmtId="0" fontId="9" fillId="0" borderId="15" xfId="0" applyFont="1" applyFill="1" applyBorder="1" applyAlignment="1">
      <alignment horizontal="center"/>
    </xf>
    <xf numFmtId="0" fontId="9" fillId="2" borderId="13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left" vertical="center"/>
    </xf>
    <xf numFmtId="0" fontId="13" fillId="0" borderId="39" xfId="0" applyFont="1" applyFill="1" applyBorder="1" applyAlignment="1">
      <alignment vertical="top"/>
    </xf>
    <xf numFmtId="0" fontId="11" fillId="2" borderId="40" xfId="0" applyFont="1" applyFill="1" applyBorder="1"/>
    <xf numFmtId="0" fontId="13" fillId="0" borderId="1" xfId="0" applyFont="1" applyFill="1" applyBorder="1"/>
    <xf numFmtId="0" fontId="13" fillId="0" borderId="16" xfId="0" applyFont="1" applyFill="1" applyBorder="1" applyAlignment="1">
      <alignment vertical="top"/>
    </xf>
    <xf numFmtId="49" fontId="0" fillId="0" borderId="0" xfId="0" applyNumberFormat="1" applyFill="1"/>
    <xf numFmtId="3" fontId="14" fillId="0" borderId="0" xfId="0" applyNumberFormat="1" applyFont="1" applyFill="1" applyBorder="1"/>
    <xf numFmtId="9" fontId="2" fillId="0" borderId="0" xfId="2" applyFont="1" applyFill="1" applyBorder="1" applyAlignment="1">
      <alignment horizontal="center" vertical="top" wrapText="1"/>
    </xf>
    <xf numFmtId="166" fontId="0" fillId="0" borderId="0" xfId="0" applyNumberFormat="1" applyFill="1"/>
    <xf numFmtId="165" fontId="0" fillId="0" borderId="0" xfId="0" applyNumberFormat="1" applyFill="1"/>
    <xf numFmtId="4" fontId="7" fillId="0" borderId="0" xfId="4" applyNumberFormat="1" applyFill="1" applyAlignment="1">
      <alignment horizontal="right"/>
    </xf>
    <xf numFmtId="3" fontId="0" fillId="0" borderId="0" xfId="0" applyNumberFormat="1" applyFill="1"/>
    <xf numFmtId="0" fontId="9" fillId="0" borderId="0" xfId="0" applyFont="1" applyFill="1" applyBorder="1" applyAlignment="1">
      <alignment horizontal="center"/>
    </xf>
    <xf numFmtId="9" fontId="3" fillId="2" borderId="2" xfId="2" applyFont="1" applyFill="1" applyBorder="1" applyAlignment="1">
      <alignment horizontal="center"/>
    </xf>
    <xf numFmtId="3" fontId="7" fillId="0" borderId="4" xfId="3" applyNumberFormat="1" applyBorder="1" applyAlignment="1">
      <alignment horizontal="right"/>
    </xf>
    <xf numFmtId="9" fontId="30" fillId="0" borderId="5" xfId="2" applyFont="1" applyFill="1" applyBorder="1" applyAlignment="1">
      <alignment horizontal="center"/>
    </xf>
    <xf numFmtId="9" fontId="30" fillId="0" borderId="43" xfId="2" applyFont="1" applyFill="1" applyBorder="1" applyAlignment="1">
      <alignment horizontal="center"/>
    </xf>
    <xf numFmtId="49" fontId="8" fillId="0" borderId="2" xfId="0" applyNumberFormat="1" applyFont="1" applyFill="1" applyBorder="1" applyAlignment="1">
      <alignment horizontal="center" vertical="center" wrapText="1"/>
    </xf>
    <xf numFmtId="166" fontId="15" fillId="0" borderId="14" xfId="1" applyNumberFormat="1" applyFont="1" applyFill="1" applyBorder="1" applyAlignment="1">
      <alignment horizontal="right"/>
    </xf>
    <xf numFmtId="0" fontId="3" fillId="0" borderId="0" xfId="0" applyFont="1" applyFill="1" applyBorder="1" applyAlignment="1">
      <alignment horizontal="center"/>
    </xf>
    <xf numFmtId="3" fontId="11" fillId="2" borderId="35" xfId="0" applyNumberFormat="1" applyFont="1" applyFill="1" applyBorder="1" applyAlignment="1">
      <alignment horizontal="right"/>
    </xf>
    <xf numFmtId="166" fontId="11" fillId="2" borderId="47" xfId="1" applyNumberFormat="1" applyFont="1" applyFill="1" applyBorder="1" applyAlignment="1">
      <alignment horizontal="right"/>
    </xf>
    <xf numFmtId="166" fontId="11" fillId="2" borderId="46" xfId="1" applyNumberFormat="1" applyFont="1" applyFill="1" applyBorder="1" applyAlignment="1">
      <alignment horizontal="right"/>
    </xf>
    <xf numFmtId="0" fontId="17" fillId="0" borderId="48" xfId="0" applyFont="1" applyFill="1" applyBorder="1" applyAlignment="1">
      <alignment horizontal="center" vertical="center" wrapText="1"/>
    </xf>
    <xf numFmtId="9" fontId="24" fillId="0" borderId="31" xfId="2" applyFont="1" applyFill="1" applyBorder="1" applyAlignment="1">
      <alignment horizontal="center" vertical="top" wrapText="1"/>
    </xf>
    <xf numFmtId="9" fontId="24" fillId="0" borderId="49" xfId="2" applyFont="1" applyFill="1" applyBorder="1" applyAlignment="1">
      <alignment horizontal="center" vertical="top" wrapText="1"/>
    </xf>
    <xf numFmtId="9" fontId="10" fillId="2" borderId="50" xfId="2" applyFont="1" applyFill="1" applyBorder="1" applyAlignment="1">
      <alignment horizontal="center" vertical="top" wrapText="1"/>
    </xf>
    <xf numFmtId="9" fontId="16" fillId="0" borderId="22" xfId="2" applyFont="1" applyFill="1" applyBorder="1" applyAlignment="1">
      <alignment horizontal="center" wrapText="1"/>
    </xf>
    <xf numFmtId="9" fontId="10" fillId="2" borderId="50" xfId="2" applyNumberFormat="1" applyFont="1" applyFill="1" applyBorder="1" applyAlignment="1">
      <alignment horizontal="center" vertical="top" wrapText="1"/>
    </xf>
    <xf numFmtId="0" fontId="4" fillId="0" borderId="10" xfId="0" applyFont="1" applyFill="1" applyBorder="1" applyAlignment="1">
      <alignment horizontal="center" vertical="center" wrapText="1"/>
    </xf>
    <xf numFmtId="166" fontId="15" fillId="0" borderId="34" xfId="1" applyNumberFormat="1" applyFont="1" applyFill="1" applyBorder="1" applyAlignment="1">
      <alignment horizontal="right"/>
    </xf>
    <xf numFmtId="4" fontId="33" fillId="0" borderId="0" xfId="4" applyNumberFormat="1" applyFont="1" applyFill="1" applyAlignment="1">
      <alignment horizontal="center"/>
    </xf>
    <xf numFmtId="49" fontId="8" fillId="0" borderId="4" xfId="0" applyNumberFormat="1" applyFont="1" applyFill="1" applyBorder="1" applyAlignment="1">
      <alignment horizontal="center" vertical="center" wrapText="1"/>
    </xf>
    <xf numFmtId="0" fontId="0" fillId="0" borderId="3" xfId="0" applyFill="1" applyBorder="1" applyAlignment="1">
      <alignment vertical="center" wrapText="1"/>
    </xf>
    <xf numFmtId="0" fontId="3" fillId="0" borderId="7" xfId="0" applyFont="1" applyFill="1" applyBorder="1"/>
    <xf numFmtId="0" fontId="3" fillId="2" borderId="2" xfId="0" applyFont="1" applyFill="1" applyBorder="1"/>
    <xf numFmtId="0" fontId="5" fillId="0" borderId="53" xfId="0" applyFont="1" applyFill="1" applyBorder="1"/>
    <xf numFmtId="0" fontId="5" fillId="0" borderId="5" xfId="0" applyFont="1" applyFill="1" applyBorder="1"/>
    <xf numFmtId="0" fontId="5" fillId="0" borderId="5" xfId="0" applyFont="1" applyFill="1" applyBorder="1" applyAlignment="1">
      <alignment vertical="justify" wrapText="1"/>
    </xf>
    <xf numFmtId="0" fontId="6" fillId="2" borderId="2" xfId="0" applyFont="1" applyFill="1" applyBorder="1"/>
    <xf numFmtId="0" fontId="5" fillId="0" borderId="3" xfId="0" applyFont="1" applyFill="1" applyBorder="1"/>
    <xf numFmtId="0" fontId="5" fillId="0" borderId="4" xfId="0" applyFont="1" applyFill="1" applyBorder="1" applyAlignment="1">
      <alignment vertical="justify" wrapText="1"/>
    </xf>
    <xf numFmtId="3" fontId="7" fillId="0" borderId="53" xfId="4" applyNumberFormat="1" applyBorder="1" applyAlignment="1">
      <alignment horizontal="right"/>
    </xf>
    <xf numFmtId="0" fontId="9" fillId="0" borderId="0" xfId="0" applyFont="1" applyFill="1" applyBorder="1" applyAlignment="1">
      <alignment horizontal="center"/>
    </xf>
    <xf numFmtId="3" fontId="7" fillId="0" borderId="6" xfId="4" applyNumberFormat="1" applyFont="1" applyBorder="1" applyAlignment="1">
      <alignment horizontal="right"/>
    </xf>
    <xf numFmtId="3" fontId="7" fillId="0" borderId="5" xfId="4" applyNumberFormat="1" applyFont="1" applyBorder="1" applyAlignment="1">
      <alignment horizontal="right"/>
    </xf>
    <xf numFmtId="49" fontId="28" fillId="0" borderId="3" xfId="0" applyNumberFormat="1" applyFont="1" applyFill="1" applyBorder="1" applyAlignment="1">
      <alignment horizontal="center" vertical="center" wrapText="1"/>
    </xf>
    <xf numFmtId="49" fontId="8" fillId="0" borderId="3" xfId="0" applyNumberFormat="1" applyFont="1" applyFill="1" applyBorder="1" applyAlignment="1">
      <alignment horizontal="center" vertical="center" wrapText="1"/>
    </xf>
    <xf numFmtId="9" fontId="5" fillId="0" borderId="53" xfId="2" applyFont="1" applyFill="1" applyBorder="1" applyAlignment="1">
      <alignment horizontal="center"/>
    </xf>
    <xf numFmtId="9" fontId="30" fillId="0" borderId="37" xfId="2" applyFont="1" applyFill="1" applyBorder="1" applyAlignment="1">
      <alignment horizontal="center"/>
    </xf>
    <xf numFmtId="9" fontId="30" fillId="0" borderId="6" xfId="2" applyFont="1" applyFill="1" applyBorder="1" applyAlignment="1">
      <alignment horizontal="center"/>
    </xf>
    <xf numFmtId="3" fontId="3" fillId="2" borderId="17" xfId="0" applyNumberFormat="1" applyFont="1" applyFill="1" applyBorder="1"/>
    <xf numFmtId="9" fontId="3" fillId="2" borderId="55" xfId="2" applyFont="1" applyFill="1" applyBorder="1" applyAlignment="1">
      <alignment horizontal="center"/>
    </xf>
    <xf numFmtId="0" fontId="6" fillId="2" borderId="53" xfId="0" applyFont="1" applyFill="1" applyBorder="1"/>
    <xf numFmtId="3" fontId="17" fillId="2" borderId="1" xfId="3" applyNumberFormat="1" applyFont="1" applyFill="1" applyBorder="1" applyAlignment="1">
      <alignment horizontal="right"/>
    </xf>
    <xf numFmtId="166" fontId="13" fillId="0" borderId="16" xfId="1" applyNumberFormat="1" applyFont="1" applyFill="1" applyBorder="1" applyAlignment="1">
      <alignment horizontal="right"/>
    </xf>
    <xf numFmtId="9" fontId="24" fillId="0" borderId="48" xfId="2" applyFont="1" applyFill="1" applyBorder="1" applyAlignment="1">
      <alignment horizontal="center" vertical="top" wrapText="1"/>
    </xf>
    <xf numFmtId="49" fontId="30" fillId="0" borderId="3" xfId="0" applyNumberFormat="1" applyFont="1" applyFill="1" applyBorder="1" applyAlignment="1">
      <alignment horizontal="center" vertical="center" wrapText="1"/>
    </xf>
    <xf numFmtId="3" fontId="27" fillId="0" borderId="28" xfId="0" applyNumberFormat="1" applyFont="1" applyFill="1" applyBorder="1" applyAlignment="1">
      <alignment horizontal="right"/>
    </xf>
    <xf numFmtId="166" fontId="3" fillId="0" borderId="28" xfId="1" applyNumberFormat="1" applyFont="1" applyFill="1" applyBorder="1" applyAlignment="1">
      <alignment horizontal="right" vertical="top"/>
    </xf>
    <xf numFmtId="166" fontId="3" fillId="0" borderId="52" xfId="1" applyNumberFormat="1" applyFont="1" applyFill="1" applyBorder="1" applyAlignment="1">
      <alignment horizontal="right" vertical="top"/>
    </xf>
    <xf numFmtId="3" fontId="27" fillId="0" borderId="52" xfId="0" applyNumberFormat="1" applyFont="1" applyFill="1" applyBorder="1" applyAlignment="1">
      <alignment horizontal="right"/>
    </xf>
    <xf numFmtId="9" fontId="3" fillId="0" borderId="24" xfId="2" applyFont="1" applyFill="1" applyBorder="1" applyAlignment="1">
      <alignment horizontal="center" vertical="center" wrapText="1"/>
    </xf>
    <xf numFmtId="167" fontId="18" fillId="0" borderId="29" xfId="2" applyNumberFormat="1" applyFont="1" applyFill="1" applyBorder="1" applyAlignment="1">
      <alignment horizontal="center" wrapText="1"/>
    </xf>
    <xf numFmtId="167" fontId="27" fillId="0" borderId="24" xfId="2" applyNumberFormat="1" applyFont="1" applyFill="1" applyBorder="1" applyAlignment="1">
      <alignment horizontal="center"/>
    </xf>
    <xf numFmtId="3" fontId="27" fillId="0" borderId="44" xfId="0" applyNumberFormat="1" applyFont="1" applyFill="1" applyBorder="1" applyAlignment="1">
      <alignment horizontal="right"/>
    </xf>
    <xf numFmtId="167" fontId="27" fillId="0" borderId="23" xfId="2" applyNumberFormat="1" applyFont="1" applyFill="1" applyBorder="1" applyAlignment="1">
      <alignment horizontal="center"/>
    </xf>
    <xf numFmtId="0" fontId="3" fillId="0" borderId="0" xfId="0" applyFont="1"/>
    <xf numFmtId="0" fontId="6" fillId="0" borderId="32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/>
    </xf>
    <xf numFmtId="3" fontId="27" fillId="0" borderId="35" xfId="0" applyNumberFormat="1" applyFont="1" applyFill="1" applyBorder="1" applyAlignment="1">
      <alignment horizontal="right"/>
    </xf>
    <xf numFmtId="166" fontId="15" fillId="0" borderId="27" xfId="1" applyNumberFormat="1" applyFont="1" applyFill="1" applyBorder="1" applyAlignment="1">
      <alignment horizontal="right"/>
    </xf>
    <xf numFmtId="3" fontId="7" fillId="0" borderId="53" xfId="4" applyNumberFormat="1" applyFont="1" applyBorder="1" applyAlignment="1">
      <alignment horizontal="right"/>
    </xf>
    <xf numFmtId="164" fontId="7" fillId="0" borderId="0" xfId="25" applyFont="1" applyAlignment="1">
      <alignment horizontal="right"/>
    </xf>
    <xf numFmtId="3" fontId="7" fillId="0" borderId="0" xfId="4" applyNumberFormat="1" applyAlignment="1">
      <alignment horizontal="right"/>
    </xf>
    <xf numFmtId="164" fontId="0" fillId="0" borderId="0" xfId="25" applyFont="1"/>
    <xf numFmtId="164" fontId="0" fillId="0" borderId="0" xfId="0" applyNumberFormat="1"/>
    <xf numFmtId="0" fontId="9" fillId="2" borderId="21" xfId="0" applyFont="1" applyFill="1" applyBorder="1"/>
    <xf numFmtId="3" fontId="9" fillId="2" borderId="57" xfId="0" applyNumberFormat="1" applyFont="1" applyFill="1" applyBorder="1" applyAlignment="1">
      <alignment horizontal="right"/>
    </xf>
    <xf numFmtId="3" fontId="9" fillId="2" borderId="56" xfId="0" applyNumberFormat="1" applyFont="1" applyFill="1" applyBorder="1" applyAlignment="1">
      <alignment horizontal="right"/>
    </xf>
    <xf numFmtId="9" fontId="23" fillId="2" borderId="58" xfId="2" applyNumberFormat="1" applyFont="1" applyFill="1" applyBorder="1" applyAlignment="1">
      <alignment horizontal="center" vertical="top" wrapText="1"/>
    </xf>
    <xf numFmtId="0" fontId="3" fillId="0" borderId="15" xfId="0" applyFont="1" applyFill="1" applyBorder="1" applyAlignment="1">
      <alignment horizontal="center" vertical="center" wrapText="1"/>
    </xf>
    <xf numFmtId="0" fontId="21" fillId="0" borderId="54" xfId="0" applyFont="1" applyFill="1" applyBorder="1" applyAlignment="1">
      <alignment horizontal="center" vertical="center" wrapText="1"/>
    </xf>
    <xf numFmtId="9" fontId="7" fillId="0" borderId="0" xfId="2" applyFont="1" applyFill="1" applyAlignment="1">
      <alignment horizontal="right"/>
    </xf>
    <xf numFmtId="3" fontId="3" fillId="2" borderId="30" xfId="0" applyNumberFormat="1" applyFont="1" applyFill="1" applyBorder="1" applyAlignment="1">
      <alignment horizontal="right" vertical="center"/>
    </xf>
    <xf numFmtId="3" fontId="3" fillId="2" borderId="20" xfId="0" applyNumberFormat="1" applyFont="1" applyFill="1" applyBorder="1" applyAlignment="1">
      <alignment horizontal="right" vertical="center"/>
    </xf>
    <xf numFmtId="3" fontId="5" fillId="0" borderId="28" xfId="0" applyNumberFormat="1" applyFont="1" applyFill="1" applyBorder="1" applyAlignment="1">
      <alignment horizontal="right"/>
    </xf>
    <xf numFmtId="3" fontId="5" fillId="0" borderId="34" xfId="0" applyNumberFormat="1" applyFont="1" applyFill="1" applyBorder="1" applyAlignment="1">
      <alignment horizontal="right"/>
    </xf>
    <xf numFmtId="3" fontId="5" fillId="0" borderId="44" xfId="0" applyNumberFormat="1" applyFont="1" applyFill="1" applyBorder="1" applyAlignment="1">
      <alignment horizontal="right"/>
    </xf>
    <xf numFmtId="3" fontId="5" fillId="0" borderId="47" xfId="0" applyNumberFormat="1" applyFont="1" applyFill="1" applyBorder="1" applyAlignment="1">
      <alignment horizontal="right"/>
    </xf>
    <xf numFmtId="3" fontId="3" fillId="2" borderId="42" xfId="0" applyNumberFormat="1" applyFont="1" applyFill="1" applyBorder="1" applyAlignment="1">
      <alignment horizontal="right" vertical="center"/>
    </xf>
    <xf numFmtId="0" fontId="3" fillId="2" borderId="53" xfId="0" applyFont="1" applyFill="1" applyBorder="1" applyAlignment="1">
      <alignment horizontal="left" vertical="center"/>
    </xf>
    <xf numFmtId="0" fontId="37" fillId="0" borderId="4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vertical="center" wrapText="1"/>
    </xf>
    <xf numFmtId="166" fontId="6" fillId="2" borderId="51" xfId="1" applyNumberFormat="1" applyFont="1" applyFill="1" applyBorder="1" applyAlignment="1">
      <alignment horizontal="center" vertical="center" wrapText="1"/>
    </xf>
    <xf numFmtId="166" fontId="6" fillId="2" borderId="27" xfId="1" applyNumberFormat="1" applyFont="1" applyFill="1" applyBorder="1" applyAlignment="1">
      <alignment horizontal="center" vertical="center" wrapText="1"/>
    </xf>
    <xf numFmtId="166" fontId="3" fillId="2" borderId="25" xfId="1" applyNumberFormat="1" applyFont="1" applyFill="1" applyBorder="1" applyAlignment="1">
      <alignment horizontal="center" vertical="top"/>
    </xf>
    <xf numFmtId="0" fontId="6" fillId="2" borderId="26" xfId="0" applyFont="1" applyFill="1" applyBorder="1" applyAlignment="1">
      <alignment horizontal="left"/>
    </xf>
    <xf numFmtId="49" fontId="19" fillId="2" borderId="13" xfId="0" applyNumberFormat="1" applyFont="1" applyFill="1" applyBorder="1" applyAlignment="1">
      <alignment horizontal="center" vertical="center" wrapText="1"/>
    </xf>
    <xf numFmtId="0" fontId="20" fillId="0" borderId="22" xfId="0" applyFont="1" applyFill="1" applyBorder="1" applyAlignment="1">
      <alignment horizontal="center" vertical="center" wrapText="1"/>
    </xf>
    <xf numFmtId="0" fontId="19" fillId="0" borderId="11" xfId="0" applyFont="1" applyFill="1" applyBorder="1" applyAlignment="1">
      <alignment horizontal="center" vertical="center" wrapText="1"/>
    </xf>
    <xf numFmtId="49" fontId="20" fillId="2" borderId="59" xfId="0" applyNumberFormat="1" applyFont="1" applyFill="1" applyBorder="1" applyAlignment="1">
      <alignment horizontal="center" vertical="center" wrapText="1"/>
    </xf>
    <xf numFmtId="3" fontId="7" fillId="0" borderId="6" xfId="4" applyNumberFormat="1" applyFont="1" applyFill="1" applyBorder="1" applyAlignment="1">
      <alignment horizontal="right"/>
    </xf>
    <xf numFmtId="3" fontId="7" fillId="0" borderId="5" xfId="4" applyNumberFormat="1" applyFont="1" applyFill="1" applyBorder="1" applyAlignment="1">
      <alignment horizontal="right"/>
    </xf>
    <xf numFmtId="166" fontId="38" fillId="0" borderId="33" xfId="1" applyNumberFormat="1" applyFont="1" applyFill="1" applyBorder="1" applyAlignment="1">
      <alignment horizontal="center" vertical="center" wrapText="1"/>
    </xf>
    <xf numFmtId="165" fontId="0" fillId="0" borderId="0" xfId="1" applyFont="1" applyFill="1"/>
    <xf numFmtId="3" fontId="7" fillId="0" borderId="3" xfId="4" applyNumberFormat="1" applyFill="1" applyBorder="1" applyAlignment="1">
      <alignment horizontal="right"/>
    </xf>
    <xf numFmtId="3" fontId="7" fillId="0" borderId="3" xfId="4" applyNumberFormat="1" applyBorder="1" applyAlignment="1">
      <alignment horizontal="right"/>
    </xf>
    <xf numFmtId="0" fontId="5" fillId="0" borderId="6" xfId="0" applyFont="1" applyFill="1" applyBorder="1"/>
    <xf numFmtId="3" fontId="7" fillId="0" borderId="6" xfId="4" applyNumberFormat="1" applyFill="1" applyBorder="1" applyAlignment="1">
      <alignment horizontal="right"/>
    </xf>
    <xf numFmtId="3" fontId="7" fillId="0" borderId="6" xfId="4" applyNumberFormat="1" applyBorder="1" applyAlignment="1">
      <alignment horizontal="right"/>
    </xf>
    <xf numFmtId="0" fontId="3" fillId="0" borderId="0" xfId="0" applyFont="1" applyFill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49" fontId="28" fillId="0" borderId="0" xfId="0" applyNumberFormat="1" applyFont="1" applyFill="1" applyBorder="1" applyAlignment="1">
      <alignment horizontal="center" vertical="center" wrapText="1"/>
    </xf>
    <xf numFmtId="49" fontId="8" fillId="0" borderId="0" xfId="0" applyNumberFormat="1" applyFont="1" applyFill="1" applyBorder="1" applyAlignment="1">
      <alignment horizontal="center" vertical="center" wrapText="1"/>
    </xf>
    <xf numFmtId="9" fontId="5" fillId="0" borderId="0" xfId="2" applyFont="1" applyFill="1" applyBorder="1" applyAlignment="1">
      <alignment horizontal="center"/>
    </xf>
    <xf numFmtId="9" fontId="5" fillId="0" borderId="1" xfId="2" applyFont="1" applyFill="1" applyBorder="1" applyAlignment="1">
      <alignment horizontal="center"/>
    </xf>
    <xf numFmtId="0" fontId="34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9" fontId="3" fillId="0" borderId="0" xfId="2" applyFont="1" applyFill="1" applyBorder="1" applyAlignment="1">
      <alignment horizontal="center"/>
    </xf>
    <xf numFmtId="3" fontId="7" fillId="0" borderId="0" xfId="4" applyNumberFormat="1" applyFont="1" applyFill="1" applyBorder="1" applyAlignment="1">
      <alignment horizontal="right"/>
    </xf>
    <xf numFmtId="4" fontId="22" fillId="0" borderId="0" xfId="0" applyNumberFormat="1" applyFont="1" applyFill="1" applyBorder="1"/>
    <xf numFmtId="3" fontId="0" fillId="0" borderId="0" xfId="0" applyNumberFormat="1" applyBorder="1"/>
    <xf numFmtId="3" fontId="4" fillId="0" borderId="0" xfId="0" applyNumberFormat="1" applyFont="1" applyFill="1" applyBorder="1" applyAlignment="1">
      <alignment horizontal="center" vertical="center" wrapText="1"/>
    </xf>
    <xf numFmtId="3" fontId="2" fillId="0" borderId="0" xfId="0" applyNumberFormat="1" applyFont="1" applyBorder="1" applyAlignment="1">
      <alignment horizontal="center" vertical="center" wrapText="1"/>
    </xf>
    <xf numFmtId="3" fontId="19" fillId="0" borderId="0" xfId="0" applyNumberFormat="1" applyFont="1" applyFill="1" applyBorder="1" applyAlignment="1">
      <alignment horizontal="center" vertical="center" wrapText="1"/>
    </xf>
    <xf numFmtId="3" fontId="0" fillId="0" borderId="0" xfId="2" applyNumberFormat="1" applyFont="1" applyBorder="1"/>
    <xf numFmtId="3" fontId="0" fillId="0" borderId="0" xfId="1" applyNumberFormat="1" applyFont="1" applyBorder="1"/>
    <xf numFmtId="3" fontId="1" fillId="0" borderId="0" xfId="1" applyNumberFormat="1" applyFont="1" applyFill="1" applyBorder="1"/>
    <xf numFmtId="3" fontId="0" fillId="0" borderId="0" xfId="0" applyNumberFormat="1" applyFont="1" applyFill="1" applyBorder="1"/>
    <xf numFmtId="4" fontId="0" fillId="0" borderId="0" xfId="0" applyNumberFormat="1" applyFill="1" applyBorder="1"/>
    <xf numFmtId="0" fontId="27" fillId="0" borderId="45" xfId="0" applyFont="1" applyFill="1" applyBorder="1" applyAlignment="1">
      <alignment vertical="top" wrapText="1"/>
    </xf>
    <xf numFmtId="0" fontId="27" fillId="0" borderId="14" xfId="0" applyFont="1" applyFill="1" applyBorder="1" applyAlignment="1">
      <alignment vertical="top" wrapText="1"/>
    </xf>
    <xf numFmtId="0" fontId="27" fillId="0" borderId="1" xfId="0" applyFont="1" applyFill="1" applyBorder="1" applyAlignment="1">
      <alignment vertical="top" wrapText="1"/>
    </xf>
    <xf numFmtId="0" fontId="3" fillId="0" borderId="7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/>
    </xf>
    <xf numFmtId="0" fontId="3" fillId="0" borderId="8" xfId="0" applyFont="1" applyFill="1" applyBorder="1" applyAlignment="1"/>
    <xf numFmtId="166" fontId="36" fillId="0" borderId="9" xfId="1" applyNumberFormat="1" applyFont="1" applyFill="1" applyBorder="1" applyAlignment="1">
      <alignment horizontal="center" vertical="center" wrapText="1"/>
    </xf>
    <xf numFmtId="3" fontId="5" fillId="0" borderId="60" xfId="0" applyNumberFormat="1" applyFont="1" applyFill="1" applyBorder="1" applyAlignment="1">
      <alignment horizontal="right"/>
    </xf>
    <xf numFmtId="3" fontId="5" fillId="0" borderId="61" xfId="0" applyNumberFormat="1" applyFont="1" applyFill="1" applyBorder="1" applyAlignment="1">
      <alignment horizontal="right"/>
    </xf>
    <xf numFmtId="3" fontId="5" fillId="0" borderId="62" xfId="0" applyNumberFormat="1" applyFont="1" applyFill="1" applyBorder="1" applyAlignment="1">
      <alignment horizontal="right"/>
    </xf>
    <xf numFmtId="166" fontId="36" fillId="0" borderId="2" xfId="1" applyNumberFormat="1" applyFont="1" applyFill="1" applyBorder="1" applyAlignment="1">
      <alignment horizontal="center" vertical="center" wrapText="1"/>
    </xf>
    <xf numFmtId="3" fontId="3" fillId="2" borderId="53" xfId="0" applyNumberFormat="1" applyFont="1" applyFill="1" applyBorder="1" applyAlignment="1">
      <alignment horizontal="right" vertical="center"/>
    </xf>
    <xf numFmtId="3" fontId="5" fillId="0" borderId="5" xfId="0" applyNumberFormat="1" applyFont="1" applyFill="1" applyBorder="1" applyAlignment="1">
      <alignment horizontal="right"/>
    </xf>
    <xf numFmtId="3" fontId="5" fillId="0" borderId="43" xfId="0" applyNumberFormat="1" applyFont="1" applyFill="1" applyBorder="1" applyAlignment="1">
      <alignment horizontal="right"/>
    </xf>
    <xf numFmtId="3" fontId="5" fillId="0" borderId="40" xfId="0" applyNumberFormat="1" applyFont="1" applyFill="1" applyBorder="1" applyAlignment="1">
      <alignment horizontal="right"/>
    </xf>
    <xf numFmtId="165" fontId="0" fillId="0" borderId="0" xfId="1" applyFont="1" applyFill="1" applyBorder="1"/>
    <xf numFmtId="0" fontId="3" fillId="0" borderId="0" xfId="0" applyFont="1" applyFill="1" applyBorder="1" applyAlignment="1">
      <alignment horizontal="center"/>
    </xf>
    <xf numFmtId="0" fontId="9" fillId="0" borderId="15" xfId="0" applyFont="1" applyFill="1" applyBorder="1" applyAlignment="1">
      <alignment horizontal="center"/>
    </xf>
    <xf numFmtId="0" fontId="9" fillId="0" borderId="38" xfId="0" applyFont="1" applyFill="1" applyBorder="1" applyAlignment="1">
      <alignment horizontal="center"/>
    </xf>
    <xf numFmtId="0" fontId="9" fillId="0" borderId="54" xfId="0" applyFont="1" applyFill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vertical="center" wrapText="1"/>
    </xf>
    <xf numFmtId="3" fontId="8" fillId="0" borderId="7" xfId="0" applyNumberFormat="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28" fillId="0" borderId="15" xfId="0" applyFont="1" applyFill="1" applyBorder="1" applyAlignment="1">
      <alignment horizontal="center" vertical="center" wrapText="1"/>
    </xf>
    <xf numFmtId="0" fontId="28" fillId="0" borderId="54" xfId="0" applyFont="1" applyFill="1" applyBorder="1" applyAlignment="1">
      <alignment horizontal="center" vertical="center" wrapText="1"/>
    </xf>
    <xf numFmtId="0" fontId="28" fillId="0" borderId="36" xfId="0" applyFont="1" applyFill="1" applyBorder="1" applyAlignment="1">
      <alignment horizontal="center" vertical="center" wrapText="1"/>
    </xf>
    <xf numFmtId="0" fontId="28" fillId="0" borderId="18" xfId="0" applyFont="1" applyFill="1" applyBorder="1" applyAlignment="1">
      <alignment horizontal="center" vertical="center" wrapText="1"/>
    </xf>
  </cellXfs>
  <cellStyles count="27">
    <cellStyle name="Millares" xfId="1" builtinId="3"/>
    <cellStyle name="Millares [0]" xfId="25" builtinId="6"/>
    <cellStyle name="Millares [0] 2" xfId="9"/>
    <cellStyle name="Millares [0] 2 2" xfId="16"/>
    <cellStyle name="Millares [0] 3" xfId="15"/>
    <cellStyle name="Millares [0] 3 2" xfId="20"/>
    <cellStyle name="Normal" xfId="0" builtinId="0"/>
    <cellStyle name="Normal 10" xfId="26"/>
    <cellStyle name="Normal 2" xfId="4"/>
    <cellStyle name="Normal 2 2" xfId="8"/>
    <cellStyle name="Normal 3" xfId="5"/>
    <cellStyle name="Normal 4" xfId="3"/>
    <cellStyle name="Normal 5" xfId="6"/>
    <cellStyle name="Normal 5 2" xfId="19"/>
    <cellStyle name="Normal 6" xfId="7"/>
    <cellStyle name="Normal 6 2" xfId="17"/>
    <cellStyle name="Normal 7" xfId="13"/>
    <cellStyle name="Normal 8" xfId="21"/>
    <cellStyle name="Normal 9" xfId="24"/>
    <cellStyle name="Porcentaje" xfId="2" builtinId="5"/>
    <cellStyle name="Porcentaje 2" xfId="10"/>
    <cellStyle name="Porcentaje 2 2" xfId="12"/>
    <cellStyle name="Porcentaje 3" xfId="11"/>
    <cellStyle name="Porcentaje 4" xfId="14"/>
    <cellStyle name="Porcentaje 4 2" xfId="18"/>
    <cellStyle name="Porcentaje 5" xfId="22"/>
    <cellStyle name="Porcentaje 5 2" xfId="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1866900</xdr:colOff>
      <xdr:row>0</xdr:row>
      <xdr:rowOff>0</xdr:rowOff>
    </xdr:from>
    <xdr:to>
      <xdr:col>6</xdr:col>
      <xdr:colOff>85725</xdr:colOff>
      <xdr:row>2</xdr:row>
      <xdr:rowOff>383370</xdr:rowOff>
    </xdr:to>
    <xdr:pic>
      <xdr:nvPicPr>
        <xdr:cNvPr id="5" name="4 Imagen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00275" y="0"/>
          <a:ext cx="6057900" cy="96439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2628106</xdr:colOff>
      <xdr:row>0</xdr:row>
      <xdr:rowOff>23812</xdr:rowOff>
    </xdr:from>
    <xdr:to>
      <xdr:col>5</xdr:col>
      <xdr:colOff>534655</xdr:colOff>
      <xdr:row>3</xdr:row>
      <xdr:rowOff>101238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28106" y="23812"/>
          <a:ext cx="6062330" cy="9584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</sheetPr>
  <dimension ref="A2:I301"/>
  <sheetViews>
    <sheetView showGridLines="0" topLeftCell="A13" workbookViewId="0">
      <selection activeCell="D37" sqref="D37"/>
    </sheetView>
  </sheetViews>
  <sheetFormatPr baseColWidth="10" defaultRowHeight="15" x14ac:dyDescent="0.25"/>
  <cols>
    <col min="1" max="1" width="5" customWidth="1"/>
    <col min="2" max="2" width="57.7109375" customWidth="1"/>
    <col min="3" max="3" width="15" customWidth="1"/>
    <col min="4" max="4" width="16.85546875" customWidth="1"/>
    <col min="5" max="5" width="13.85546875" customWidth="1"/>
    <col min="6" max="6" width="14.140625" style="6" bestFit="1" customWidth="1"/>
    <col min="7" max="7" width="17.85546875" style="6" bestFit="1" customWidth="1"/>
    <col min="8" max="9" width="11.42578125" style="6"/>
  </cols>
  <sheetData>
    <row r="2" spans="1:9" ht="30.75" customHeight="1" x14ac:dyDescent="0.25"/>
    <row r="3" spans="1:9" ht="30.75" customHeight="1" x14ac:dyDescent="0.25"/>
    <row r="4" spans="1:9" ht="18" customHeight="1" x14ac:dyDescent="0.25">
      <c r="A4" s="179" t="s">
        <v>54</v>
      </c>
      <c r="B4" s="179"/>
      <c r="C4" s="179"/>
      <c r="D4" s="179"/>
      <c r="E4" s="179"/>
    </row>
    <row r="5" spans="1:9" ht="16.5" thickBot="1" x14ac:dyDescent="0.3">
      <c r="A5" s="50"/>
      <c r="B5" s="50"/>
      <c r="C5" s="50"/>
      <c r="D5" s="50"/>
      <c r="E5" s="50"/>
    </row>
    <row r="6" spans="1:9" ht="18.75" thickBot="1" x14ac:dyDescent="0.3">
      <c r="B6" s="28"/>
      <c r="C6" s="180" t="s">
        <v>62</v>
      </c>
      <c r="D6" s="181"/>
      <c r="E6" s="182"/>
      <c r="F6" s="154"/>
      <c r="G6" s="154"/>
      <c r="H6" s="154"/>
    </row>
    <row r="7" spans="1:9" ht="53.25" customHeight="1" thickBot="1" x14ac:dyDescent="0.3">
      <c r="A7" s="9"/>
      <c r="B7" s="166" t="s">
        <v>6</v>
      </c>
      <c r="C7" s="112" t="s">
        <v>10</v>
      </c>
      <c r="D7" s="60" t="s">
        <v>39</v>
      </c>
      <c r="E7" s="113" t="s">
        <v>9</v>
      </c>
      <c r="F7" s="155"/>
      <c r="G7" s="156"/>
      <c r="H7" s="154"/>
    </row>
    <row r="8" spans="1:9" ht="25.5" customHeight="1" thickTop="1" thickBot="1" x14ac:dyDescent="0.3">
      <c r="A8" s="9"/>
      <c r="B8" s="29" t="s">
        <v>4</v>
      </c>
      <c r="C8" s="16" t="s">
        <v>18</v>
      </c>
      <c r="D8" s="129" t="s">
        <v>19</v>
      </c>
      <c r="E8" s="132" t="s">
        <v>20</v>
      </c>
      <c r="F8" s="157"/>
      <c r="G8" s="154"/>
      <c r="H8" s="154"/>
    </row>
    <row r="9" spans="1:9" s="1" customFormat="1" ht="13.5" customHeight="1" thickTop="1" x14ac:dyDescent="0.25">
      <c r="A9" s="10"/>
      <c r="B9" s="30"/>
      <c r="C9" s="13"/>
      <c r="D9" s="131"/>
      <c r="E9" s="130"/>
      <c r="F9" s="27"/>
      <c r="G9" s="27"/>
      <c r="H9" s="27"/>
      <c r="I9" s="5"/>
    </row>
    <row r="10" spans="1:9" ht="16.5" x14ac:dyDescent="0.25">
      <c r="A10" s="9"/>
      <c r="B10" s="31" t="s">
        <v>8</v>
      </c>
      <c r="C10" s="13"/>
      <c r="D10" s="8"/>
      <c r="E10" s="54"/>
      <c r="F10" s="154"/>
      <c r="G10" s="154"/>
      <c r="H10" s="154"/>
    </row>
    <row r="11" spans="1:9" ht="17.25" customHeight="1" x14ac:dyDescent="0.25">
      <c r="A11" s="7"/>
      <c r="B11" s="19" t="s">
        <v>35</v>
      </c>
      <c r="C11" s="49">
        <v>9546440</v>
      </c>
      <c r="D11" s="61">
        <v>17324015</v>
      </c>
      <c r="E11" s="55">
        <f>D11/C11</f>
        <v>1.8147094623755033</v>
      </c>
      <c r="F11" s="154"/>
      <c r="G11" s="154"/>
      <c r="H11" s="154"/>
    </row>
    <row r="12" spans="1:9" ht="17.25" customHeight="1" x14ac:dyDescent="0.25">
      <c r="A12" s="7"/>
      <c r="B12" s="19" t="s">
        <v>7</v>
      </c>
      <c r="C12" s="49">
        <v>28687496</v>
      </c>
      <c r="D12" s="61">
        <v>37676009</v>
      </c>
      <c r="E12" s="55">
        <f t="shared" ref="E12" si="0">D12/C12</f>
        <v>1.3133251155834584</v>
      </c>
      <c r="F12" s="154"/>
      <c r="G12" s="158"/>
      <c r="H12" s="154"/>
    </row>
    <row r="13" spans="1:9" ht="18.75" customHeight="1" x14ac:dyDescent="0.25">
      <c r="A13" s="7"/>
      <c r="B13" s="32" t="s">
        <v>60</v>
      </c>
      <c r="C13" s="49"/>
      <c r="D13" s="61">
        <v>495920</v>
      </c>
      <c r="E13" s="56" t="s">
        <v>61</v>
      </c>
      <c r="F13" s="159"/>
      <c r="G13" s="154"/>
      <c r="H13" s="154"/>
    </row>
    <row r="14" spans="1:9" ht="17.25" thickBot="1" x14ac:dyDescent="0.3">
      <c r="A14" s="6"/>
      <c r="B14" s="33" t="s">
        <v>13</v>
      </c>
      <c r="C14" s="53">
        <f>SUM(C11:C13)</f>
        <v>38233936</v>
      </c>
      <c r="D14" s="52">
        <f>SUM(D11:D13)</f>
        <v>55495944</v>
      </c>
      <c r="E14" s="57">
        <f>+D14/C14</f>
        <v>1.4514839382479481</v>
      </c>
      <c r="F14" s="154"/>
      <c r="G14" s="154"/>
      <c r="H14" s="154"/>
    </row>
    <row r="15" spans="1:9" ht="10.5" customHeight="1" x14ac:dyDescent="0.25">
      <c r="A15" s="6"/>
      <c r="B15" s="34"/>
      <c r="C15" s="14"/>
      <c r="D15" s="17"/>
      <c r="E15" s="58"/>
      <c r="F15" s="154"/>
      <c r="G15" s="154"/>
      <c r="H15" s="154"/>
    </row>
    <row r="16" spans="1:9" ht="10.5" customHeight="1" x14ac:dyDescent="0.25">
      <c r="A16" s="6"/>
      <c r="B16" s="34"/>
      <c r="C16" s="14"/>
      <c r="D16" s="18"/>
      <c r="E16" s="58"/>
      <c r="F16" s="154"/>
      <c r="G16" s="154"/>
      <c r="H16" s="154"/>
    </row>
    <row r="17" spans="1:9" ht="17.25" thickBot="1" x14ac:dyDescent="0.3">
      <c r="A17" s="6"/>
      <c r="B17" s="33" t="s">
        <v>14</v>
      </c>
      <c r="C17" s="21">
        <f>SUM(C18:C18)</f>
        <v>44784733</v>
      </c>
      <c r="D17" s="51">
        <f>SUM(D18:D18)</f>
        <v>44864624</v>
      </c>
      <c r="E17" s="59">
        <f>+D17/C17</f>
        <v>1.0017838891659798</v>
      </c>
      <c r="F17" s="159"/>
      <c r="G17" s="154"/>
      <c r="H17" s="154"/>
    </row>
    <row r="18" spans="1:9" s="24" customFormat="1" ht="16.5" x14ac:dyDescent="0.25">
      <c r="A18" s="23"/>
      <c r="B18" s="35" t="s">
        <v>49</v>
      </c>
      <c r="C18" s="86">
        <v>44784733</v>
      </c>
      <c r="D18" s="102">
        <v>44864624</v>
      </c>
      <c r="E18" s="87">
        <f t="shared" ref="E18" si="1">D18/C18</f>
        <v>1.0017838891659798</v>
      </c>
      <c r="F18" s="160"/>
      <c r="G18" s="161"/>
      <c r="H18" s="161"/>
      <c r="I18" s="23"/>
    </row>
    <row r="19" spans="1:9" ht="18.75" thickBot="1" x14ac:dyDescent="0.3">
      <c r="A19" s="6"/>
      <c r="B19" s="108" t="s">
        <v>12</v>
      </c>
      <c r="C19" s="109">
        <f>+C17+C14</f>
        <v>83018669</v>
      </c>
      <c r="D19" s="110">
        <f>+D17+D14</f>
        <v>100360568</v>
      </c>
      <c r="E19" s="111">
        <f>+D19/C19</f>
        <v>1.2088915566690186</v>
      </c>
      <c r="F19" s="159"/>
      <c r="G19" s="154"/>
      <c r="H19" s="154"/>
    </row>
    <row r="20" spans="1:9" ht="15.75" thickTop="1" x14ac:dyDescent="0.25">
      <c r="C20" s="4"/>
      <c r="D20" s="2"/>
    </row>
    <row r="21" spans="1:9" ht="15.75" x14ac:dyDescent="0.25">
      <c r="A21" s="11"/>
      <c r="B21" s="98"/>
      <c r="C21" s="2"/>
      <c r="D21" s="2"/>
    </row>
    <row r="22" spans="1:9" s="1" customFormat="1" ht="18.75" customHeight="1" thickBot="1" x14ac:dyDescent="0.3">
      <c r="A22" s="36"/>
      <c r="B22" s="25" t="s">
        <v>0</v>
      </c>
      <c r="C22" s="37"/>
      <c r="D22" s="37"/>
      <c r="E22" s="38"/>
      <c r="F22" s="5"/>
      <c r="G22" s="5"/>
      <c r="H22" s="5"/>
      <c r="I22" s="5"/>
    </row>
    <row r="23" spans="1:9" s="1" customFormat="1" ht="30" x14ac:dyDescent="0.25">
      <c r="B23" s="128" t="s">
        <v>50</v>
      </c>
      <c r="C23" s="125" t="s">
        <v>47</v>
      </c>
      <c r="D23" s="126" t="s">
        <v>63</v>
      </c>
      <c r="E23" s="127" t="s">
        <v>17</v>
      </c>
      <c r="F23" s="5"/>
      <c r="G23" s="5"/>
      <c r="H23" s="5"/>
      <c r="I23" s="5"/>
    </row>
    <row r="24" spans="1:9" s="1" customFormat="1" ht="15.75" x14ac:dyDescent="0.25">
      <c r="B24" s="99" t="s">
        <v>27</v>
      </c>
      <c r="C24" s="91">
        <f>SUM(C25:C34)</f>
        <v>21192612</v>
      </c>
      <c r="D24" s="90">
        <f>SUM(D25:D34)</f>
        <v>18939367.576000001</v>
      </c>
      <c r="E24" s="93">
        <f>+D24/C24</f>
        <v>0.8936778333883526</v>
      </c>
      <c r="F24" s="5"/>
      <c r="G24" s="5"/>
      <c r="H24" s="5"/>
      <c r="I24" s="5"/>
    </row>
    <row r="25" spans="1:9" s="1" customFormat="1" ht="21" customHeight="1" x14ac:dyDescent="0.25">
      <c r="B25" s="165" t="s">
        <v>26</v>
      </c>
      <c r="C25" s="92">
        <v>5850</v>
      </c>
      <c r="D25" s="89">
        <v>0</v>
      </c>
      <c r="E25" s="94">
        <v>0</v>
      </c>
      <c r="F25" s="5"/>
      <c r="G25" s="5"/>
      <c r="H25" s="5"/>
      <c r="I25" s="5"/>
    </row>
    <row r="26" spans="1:9" s="1" customFormat="1" x14ac:dyDescent="0.25">
      <c r="B26" s="164" t="s">
        <v>24</v>
      </c>
      <c r="C26" s="92">
        <v>1700031</v>
      </c>
      <c r="D26" s="89">
        <v>502260</v>
      </c>
      <c r="E26" s="95">
        <f>+D26/C26</f>
        <v>0.29544167135775762</v>
      </c>
      <c r="F26" s="5"/>
      <c r="G26" s="178"/>
      <c r="H26" s="5"/>
      <c r="I26" s="5"/>
    </row>
    <row r="27" spans="1:9" s="1" customFormat="1" ht="16.5" customHeight="1" x14ac:dyDescent="0.25">
      <c r="B27" s="164" t="s">
        <v>25</v>
      </c>
      <c r="C27" s="92">
        <v>161375</v>
      </c>
      <c r="D27" s="89">
        <v>0</v>
      </c>
      <c r="E27" s="95">
        <f t="shared" ref="E27:E34" si="2">+D27/C27</f>
        <v>0</v>
      </c>
      <c r="F27" s="5"/>
      <c r="G27" s="178"/>
      <c r="H27" s="5"/>
      <c r="I27" s="5"/>
    </row>
    <row r="28" spans="1:9" s="1" customFormat="1" ht="15.75" customHeight="1" x14ac:dyDescent="0.25">
      <c r="B28" s="164" t="s">
        <v>28</v>
      </c>
      <c r="C28" s="92">
        <v>2326407</v>
      </c>
      <c r="D28" s="89">
        <v>1620975</v>
      </c>
      <c r="E28" s="95">
        <f t="shared" si="2"/>
        <v>0.69677188901168197</v>
      </c>
      <c r="F28" s="5"/>
      <c r="G28" s="178"/>
      <c r="H28" s="5"/>
      <c r="I28" s="5"/>
    </row>
    <row r="29" spans="1:9" s="1" customFormat="1" ht="15.75" customHeight="1" x14ac:dyDescent="0.25">
      <c r="B29" s="164" t="s">
        <v>29</v>
      </c>
      <c r="C29" s="92">
        <v>1685739</v>
      </c>
      <c r="D29" s="89">
        <v>1502922.5759999999</v>
      </c>
      <c r="E29" s="95">
        <f t="shared" si="2"/>
        <v>0.89155116895320086</v>
      </c>
      <c r="F29" s="5"/>
      <c r="G29" s="178"/>
      <c r="H29" s="5"/>
      <c r="I29" s="5"/>
    </row>
    <row r="30" spans="1:9" s="1" customFormat="1" ht="15.75" customHeight="1" x14ac:dyDescent="0.25">
      <c r="B30" s="164" t="s">
        <v>45</v>
      </c>
      <c r="C30" s="92">
        <v>84977</v>
      </c>
      <c r="D30" s="89">
        <v>84977</v>
      </c>
      <c r="E30" s="95">
        <f t="shared" si="2"/>
        <v>1</v>
      </c>
      <c r="F30" s="5"/>
      <c r="G30" s="178"/>
      <c r="H30" s="5"/>
      <c r="I30" s="5"/>
    </row>
    <row r="31" spans="1:9" s="1" customFormat="1" ht="15.75" customHeight="1" x14ac:dyDescent="0.25">
      <c r="B31" s="164" t="s">
        <v>46</v>
      </c>
      <c r="C31" s="92">
        <v>61427</v>
      </c>
      <c r="D31" s="89">
        <v>61427</v>
      </c>
      <c r="E31" s="95">
        <f t="shared" si="2"/>
        <v>1</v>
      </c>
      <c r="F31" s="5"/>
      <c r="G31" s="178"/>
      <c r="H31" s="5"/>
      <c r="I31" s="5"/>
    </row>
    <row r="32" spans="1:9" s="1" customFormat="1" ht="15.75" customHeight="1" x14ac:dyDescent="0.25">
      <c r="B32" s="164" t="s">
        <v>32</v>
      </c>
      <c r="C32" s="92">
        <v>28110</v>
      </c>
      <c r="D32" s="89">
        <v>28110</v>
      </c>
      <c r="E32" s="95">
        <f t="shared" si="2"/>
        <v>1</v>
      </c>
      <c r="F32" s="5"/>
      <c r="G32" s="178"/>
      <c r="H32" s="5"/>
      <c r="I32" s="5"/>
    </row>
    <row r="33" spans="2:9" s="1" customFormat="1" ht="15.75" customHeight="1" x14ac:dyDescent="0.25">
      <c r="B33" s="164" t="s">
        <v>33</v>
      </c>
      <c r="C33" s="92">
        <v>19047</v>
      </c>
      <c r="D33" s="89">
        <v>19047</v>
      </c>
      <c r="E33" s="95">
        <f t="shared" si="2"/>
        <v>1</v>
      </c>
      <c r="F33" s="5"/>
      <c r="G33" s="178"/>
      <c r="H33" s="5"/>
      <c r="I33" s="5"/>
    </row>
    <row r="34" spans="2:9" s="1" customFormat="1" ht="15.75" thickBot="1" x14ac:dyDescent="0.3">
      <c r="B34" s="163" t="s">
        <v>36</v>
      </c>
      <c r="C34" s="101">
        <v>15119649</v>
      </c>
      <c r="D34" s="96">
        <v>15119649</v>
      </c>
      <c r="E34" s="97">
        <f t="shared" si="2"/>
        <v>1</v>
      </c>
      <c r="F34" s="5"/>
      <c r="G34" s="178"/>
      <c r="H34" s="5"/>
      <c r="I34" s="5"/>
    </row>
    <row r="35" spans="2:9" s="1" customFormat="1" x14ac:dyDescent="0.25">
      <c r="D35" s="40"/>
      <c r="F35" s="5"/>
      <c r="G35" s="178"/>
      <c r="H35" s="5"/>
      <c r="I35" s="5"/>
    </row>
    <row r="36" spans="2:9" s="1" customFormat="1" x14ac:dyDescent="0.25">
      <c r="C36" s="39"/>
      <c r="D36" s="104"/>
      <c r="F36" s="5"/>
      <c r="G36" s="178"/>
      <c r="H36" s="5"/>
      <c r="I36" s="5"/>
    </row>
    <row r="37" spans="2:9" s="1" customFormat="1" x14ac:dyDescent="0.25">
      <c r="C37" s="42"/>
      <c r="D37" s="39"/>
      <c r="F37" s="5"/>
      <c r="G37" s="5"/>
      <c r="H37" s="5"/>
      <c r="I37" s="5"/>
    </row>
    <row r="38" spans="2:9" s="1" customFormat="1" x14ac:dyDescent="0.25">
      <c r="C38" s="42"/>
      <c r="F38" s="5"/>
      <c r="G38" s="5"/>
      <c r="H38" s="5"/>
      <c r="I38" s="5"/>
    </row>
    <row r="39" spans="2:9" s="1" customFormat="1" x14ac:dyDescent="0.25">
      <c r="C39" s="42"/>
      <c r="F39" s="5"/>
      <c r="G39" s="5"/>
      <c r="H39" s="5"/>
      <c r="I39" s="5"/>
    </row>
    <row r="40" spans="2:9" s="1" customFormat="1" x14ac:dyDescent="0.25">
      <c r="F40" s="5"/>
      <c r="G40" s="5"/>
      <c r="H40" s="5"/>
      <c r="I40" s="5"/>
    </row>
    <row r="41" spans="2:9" s="1" customFormat="1" x14ac:dyDescent="0.25">
      <c r="C41" s="42"/>
      <c r="F41" s="5"/>
      <c r="G41" s="5"/>
      <c r="H41" s="5"/>
      <c r="I41" s="5"/>
    </row>
    <row r="42" spans="2:9" s="1" customFormat="1" x14ac:dyDescent="0.25">
      <c r="F42" s="5"/>
      <c r="G42" s="5"/>
      <c r="H42" s="5"/>
      <c r="I42" s="5"/>
    </row>
    <row r="43" spans="2:9" s="1" customFormat="1" x14ac:dyDescent="0.25">
      <c r="F43" s="5"/>
      <c r="G43" s="5"/>
      <c r="H43" s="5"/>
      <c r="I43" s="5"/>
    </row>
    <row r="44" spans="2:9" s="1" customFormat="1" x14ac:dyDescent="0.25">
      <c r="F44" s="5"/>
      <c r="G44" s="5"/>
      <c r="H44" s="5"/>
      <c r="I44" s="5"/>
    </row>
    <row r="45" spans="2:9" s="1" customFormat="1" x14ac:dyDescent="0.25">
      <c r="F45" s="5"/>
      <c r="G45" s="5"/>
      <c r="H45" s="5"/>
      <c r="I45" s="5"/>
    </row>
    <row r="46" spans="2:9" s="1" customFormat="1" x14ac:dyDescent="0.25">
      <c r="F46" s="5"/>
      <c r="G46" s="5"/>
      <c r="H46" s="5"/>
      <c r="I46" s="5"/>
    </row>
    <row r="47" spans="2:9" s="1" customFormat="1" x14ac:dyDescent="0.25">
      <c r="F47" s="5"/>
      <c r="G47" s="5"/>
      <c r="H47" s="5"/>
      <c r="I47" s="5"/>
    </row>
    <row r="48" spans="2:9" s="1" customFormat="1" x14ac:dyDescent="0.25">
      <c r="F48" s="5"/>
      <c r="G48" s="5"/>
      <c r="H48" s="5"/>
      <c r="I48" s="5"/>
    </row>
    <row r="49" spans="6:9" s="1" customFormat="1" x14ac:dyDescent="0.25">
      <c r="F49" s="5"/>
      <c r="G49" s="5"/>
      <c r="H49" s="5"/>
      <c r="I49" s="5"/>
    </row>
    <row r="50" spans="6:9" s="1" customFormat="1" x14ac:dyDescent="0.25">
      <c r="F50" s="5"/>
      <c r="G50" s="5"/>
      <c r="H50" s="5"/>
      <c r="I50" s="5"/>
    </row>
    <row r="51" spans="6:9" s="1" customFormat="1" x14ac:dyDescent="0.25">
      <c r="F51" s="5"/>
      <c r="G51" s="5"/>
      <c r="H51" s="5"/>
      <c r="I51" s="5"/>
    </row>
    <row r="52" spans="6:9" s="1" customFormat="1" x14ac:dyDescent="0.25">
      <c r="F52" s="5"/>
      <c r="G52" s="5"/>
      <c r="H52" s="5"/>
      <c r="I52" s="5"/>
    </row>
    <row r="53" spans="6:9" s="1" customFormat="1" x14ac:dyDescent="0.25">
      <c r="F53" s="5"/>
      <c r="G53" s="5"/>
      <c r="H53" s="5"/>
      <c r="I53" s="5"/>
    </row>
    <row r="54" spans="6:9" s="1" customFormat="1" x14ac:dyDescent="0.25">
      <c r="F54" s="5"/>
      <c r="G54" s="5"/>
      <c r="H54" s="5"/>
      <c r="I54" s="5"/>
    </row>
    <row r="55" spans="6:9" s="1" customFormat="1" x14ac:dyDescent="0.25">
      <c r="F55" s="5"/>
      <c r="G55" s="5"/>
      <c r="H55" s="5"/>
      <c r="I55" s="5"/>
    </row>
    <row r="56" spans="6:9" s="1" customFormat="1" x14ac:dyDescent="0.25">
      <c r="F56" s="5"/>
      <c r="G56" s="5"/>
      <c r="H56" s="5"/>
      <c r="I56" s="5"/>
    </row>
    <row r="57" spans="6:9" s="1" customFormat="1" x14ac:dyDescent="0.25">
      <c r="F57" s="5"/>
      <c r="G57" s="5"/>
      <c r="H57" s="5"/>
      <c r="I57" s="5"/>
    </row>
    <row r="58" spans="6:9" s="1" customFormat="1" x14ac:dyDescent="0.25">
      <c r="F58" s="5"/>
      <c r="G58" s="5"/>
      <c r="H58" s="5"/>
      <c r="I58" s="5"/>
    </row>
    <row r="59" spans="6:9" s="1" customFormat="1" x14ac:dyDescent="0.25">
      <c r="F59" s="5"/>
      <c r="G59" s="5"/>
      <c r="H59" s="5"/>
      <c r="I59" s="5"/>
    </row>
    <row r="60" spans="6:9" s="1" customFormat="1" x14ac:dyDescent="0.25">
      <c r="F60" s="5"/>
      <c r="G60" s="5"/>
      <c r="H60" s="5"/>
      <c r="I60" s="5"/>
    </row>
    <row r="61" spans="6:9" s="1" customFormat="1" x14ac:dyDescent="0.25">
      <c r="F61" s="5"/>
      <c r="G61" s="5"/>
      <c r="H61" s="5"/>
      <c r="I61" s="5"/>
    </row>
    <row r="62" spans="6:9" s="1" customFormat="1" x14ac:dyDescent="0.25">
      <c r="F62" s="5"/>
      <c r="G62" s="5"/>
      <c r="H62" s="5"/>
      <c r="I62" s="5"/>
    </row>
    <row r="63" spans="6:9" s="1" customFormat="1" x14ac:dyDescent="0.25">
      <c r="F63" s="5"/>
      <c r="G63" s="5"/>
      <c r="H63" s="5"/>
      <c r="I63" s="5"/>
    </row>
    <row r="64" spans="6:9" s="1" customFormat="1" x14ac:dyDescent="0.25">
      <c r="F64" s="5"/>
      <c r="G64" s="5"/>
      <c r="H64" s="5"/>
      <c r="I64" s="5"/>
    </row>
    <row r="65" spans="6:9" s="1" customFormat="1" x14ac:dyDescent="0.25">
      <c r="F65" s="5"/>
      <c r="G65" s="5"/>
      <c r="H65" s="5"/>
      <c r="I65" s="5"/>
    </row>
    <row r="66" spans="6:9" s="1" customFormat="1" x14ac:dyDescent="0.25">
      <c r="F66" s="5"/>
      <c r="G66" s="5"/>
      <c r="H66" s="5"/>
      <c r="I66" s="5"/>
    </row>
    <row r="67" spans="6:9" s="1" customFormat="1" x14ac:dyDescent="0.25">
      <c r="F67" s="5"/>
      <c r="G67" s="5"/>
      <c r="H67" s="5"/>
      <c r="I67" s="5"/>
    </row>
    <row r="68" spans="6:9" s="1" customFormat="1" x14ac:dyDescent="0.25">
      <c r="F68" s="5"/>
      <c r="G68" s="5"/>
      <c r="H68" s="5"/>
      <c r="I68" s="5"/>
    </row>
    <row r="69" spans="6:9" s="1" customFormat="1" x14ac:dyDescent="0.25">
      <c r="F69" s="5"/>
      <c r="G69" s="5"/>
      <c r="H69" s="5"/>
      <c r="I69" s="5"/>
    </row>
    <row r="70" spans="6:9" s="1" customFormat="1" x14ac:dyDescent="0.25">
      <c r="F70" s="5"/>
      <c r="G70" s="5"/>
      <c r="H70" s="5"/>
      <c r="I70" s="5"/>
    </row>
    <row r="71" spans="6:9" s="1" customFormat="1" x14ac:dyDescent="0.25">
      <c r="F71" s="5"/>
      <c r="G71" s="5"/>
      <c r="H71" s="5"/>
      <c r="I71" s="5"/>
    </row>
    <row r="72" spans="6:9" s="1" customFormat="1" x14ac:dyDescent="0.25">
      <c r="F72" s="5"/>
      <c r="G72" s="5"/>
      <c r="H72" s="5"/>
      <c r="I72" s="5"/>
    </row>
    <row r="73" spans="6:9" s="1" customFormat="1" x14ac:dyDescent="0.25">
      <c r="F73" s="5"/>
      <c r="G73" s="5"/>
      <c r="H73" s="5"/>
      <c r="I73" s="5"/>
    </row>
    <row r="74" spans="6:9" s="1" customFormat="1" x14ac:dyDescent="0.25">
      <c r="F74" s="5"/>
      <c r="G74" s="5"/>
      <c r="H74" s="5"/>
      <c r="I74" s="5"/>
    </row>
    <row r="75" spans="6:9" s="1" customFormat="1" x14ac:dyDescent="0.25">
      <c r="F75" s="5"/>
      <c r="G75" s="5"/>
      <c r="H75" s="5"/>
      <c r="I75" s="5"/>
    </row>
    <row r="76" spans="6:9" s="1" customFormat="1" x14ac:dyDescent="0.25">
      <c r="F76" s="5"/>
      <c r="G76" s="5"/>
      <c r="H76" s="5"/>
      <c r="I76" s="5"/>
    </row>
    <row r="77" spans="6:9" s="1" customFormat="1" x14ac:dyDescent="0.25">
      <c r="F77" s="5"/>
      <c r="G77" s="5"/>
      <c r="H77" s="5"/>
      <c r="I77" s="5"/>
    </row>
    <row r="78" spans="6:9" s="1" customFormat="1" x14ac:dyDescent="0.25">
      <c r="F78" s="5"/>
      <c r="G78" s="5"/>
      <c r="H78" s="5"/>
      <c r="I78" s="5"/>
    </row>
    <row r="79" spans="6:9" s="1" customFormat="1" x14ac:dyDescent="0.25">
      <c r="F79" s="5"/>
      <c r="G79" s="5"/>
      <c r="H79" s="5"/>
      <c r="I79" s="5"/>
    </row>
    <row r="80" spans="6:9" s="1" customFormat="1" x14ac:dyDescent="0.25">
      <c r="F80" s="5"/>
      <c r="G80" s="5"/>
      <c r="H80" s="5"/>
      <c r="I80" s="5"/>
    </row>
    <row r="81" spans="6:9" s="1" customFormat="1" x14ac:dyDescent="0.25">
      <c r="F81" s="5"/>
      <c r="G81" s="5"/>
      <c r="H81" s="5"/>
      <c r="I81" s="5"/>
    </row>
    <row r="82" spans="6:9" s="1" customFormat="1" x14ac:dyDescent="0.25">
      <c r="F82" s="5"/>
      <c r="G82" s="5"/>
      <c r="H82" s="5"/>
      <c r="I82" s="5"/>
    </row>
    <row r="83" spans="6:9" s="1" customFormat="1" x14ac:dyDescent="0.25">
      <c r="F83" s="5"/>
      <c r="G83" s="5"/>
      <c r="H83" s="5"/>
      <c r="I83" s="5"/>
    </row>
    <row r="84" spans="6:9" s="1" customFormat="1" x14ac:dyDescent="0.25">
      <c r="F84" s="5"/>
      <c r="G84" s="5"/>
      <c r="H84" s="5"/>
      <c r="I84" s="5"/>
    </row>
    <row r="85" spans="6:9" s="1" customFormat="1" x14ac:dyDescent="0.25">
      <c r="F85" s="5"/>
      <c r="G85" s="5"/>
      <c r="H85" s="5"/>
      <c r="I85" s="5"/>
    </row>
    <row r="86" spans="6:9" s="1" customFormat="1" x14ac:dyDescent="0.25">
      <c r="F86" s="5"/>
      <c r="G86" s="5"/>
      <c r="H86" s="5"/>
      <c r="I86" s="5"/>
    </row>
    <row r="87" spans="6:9" s="1" customFormat="1" x14ac:dyDescent="0.25">
      <c r="F87" s="5"/>
      <c r="G87" s="5"/>
      <c r="H87" s="5"/>
      <c r="I87" s="5"/>
    </row>
    <row r="88" spans="6:9" s="1" customFormat="1" x14ac:dyDescent="0.25">
      <c r="F88" s="5"/>
      <c r="G88" s="5"/>
      <c r="H88" s="5"/>
      <c r="I88" s="5"/>
    </row>
    <row r="89" spans="6:9" s="1" customFormat="1" x14ac:dyDescent="0.25">
      <c r="F89" s="5"/>
      <c r="G89" s="5"/>
      <c r="H89" s="5"/>
      <c r="I89" s="5"/>
    </row>
    <row r="90" spans="6:9" s="1" customFormat="1" x14ac:dyDescent="0.25">
      <c r="F90" s="5"/>
      <c r="G90" s="5"/>
      <c r="H90" s="5"/>
      <c r="I90" s="5"/>
    </row>
    <row r="91" spans="6:9" s="1" customFormat="1" x14ac:dyDescent="0.25">
      <c r="F91" s="5"/>
      <c r="G91" s="5"/>
      <c r="H91" s="5"/>
      <c r="I91" s="5"/>
    </row>
    <row r="92" spans="6:9" s="1" customFormat="1" x14ac:dyDescent="0.25">
      <c r="F92" s="5"/>
      <c r="G92" s="5"/>
      <c r="H92" s="5"/>
      <c r="I92" s="5"/>
    </row>
    <row r="93" spans="6:9" s="1" customFormat="1" x14ac:dyDescent="0.25">
      <c r="F93" s="5"/>
      <c r="G93" s="5"/>
      <c r="H93" s="5"/>
      <c r="I93" s="5"/>
    </row>
    <row r="94" spans="6:9" s="1" customFormat="1" x14ac:dyDescent="0.25">
      <c r="F94" s="5"/>
      <c r="G94" s="5"/>
      <c r="H94" s="5"/>
      <c r="I94" s="5"/>
    </row>
    <row r="95" spans="6:9" s="1" customFormat="1" x14ac:dyDescent="0.25">
      <c r="F95" s="5"/>
      <c r="G95" s="5"/>
      <c r="H95" s="5"/>
      <c r="I95" s="5"/>
    </row>
    <row r="96" spans="6:9" s="1" customFormat="1" x14ac:dyDescent="0.25">
      <c r="F96" s="5"/>
      <c r="G96" s="5"/>
      <c r="H96" s="5"/>
      <c r="I96" s="5"/>
    </row>
    <row r="97" spans="6:9" s="1" customFormat="1" x14ac:dyDescent="0.25">
      <c r="F97" s="5"/>
      <c r="G97" s="5"/>
      <c r="H97" s="5"/>
      <c r="I97" s="5"/>
    </row>
    <row r="98" spans="6:9" s="1" customFormat="1" x14ac:dyDescent="0.25">
      <c r="F98" s="5"/>
      <c r="G98" s="5"/>
      <c r="H98" s="5"/>
      <c r="I98" s="5"/>
    </row>
    <row r="99" spans="6:9" s="1" customFormat="1" x14ac:dyDescent="0.25">
      <c r="F99" s="5"/>
      <c r="G99" s="5"/>
      <c r="H99" s="5"/>
      <c r="I99" s="5"/>
    </row>
    <row r="100" spans="6:9" s="1" customFormat="1" x14ac:dyDescent="0.25">
      <c r="F100" s="5"/>
      <c r="G100" s="5"/>
      <c r="H100" s="5"/>
      <c r="I100" s="5"/>
    </row>
    <row r="101" spans="6:9" s="1" customFormat="1" x14ac:dyDescent="0.25">
      <c r="F101" s="5"/>
      <c r="G101" s="5"/>
      <c r="H101" s="5"/>
      <c r="I101" s="5"/>
    </row>
    <row r="102" spans="6:9" s="1" customFormat="1" x14ac:dyDescent="0.25">
      <c r="F102" s="5"/>
      <c r="G102" s="5"/>
      <c r="H102" s="5"/>
      <c r="I102" s="5"/>
    </row>
    <row r="103" spans="6:9" s="1" customFormat="1" x14ac:dyDescent="0.25">
      <c r="F103" s="5"/>
      <c r="G103" s="5"/>
      <c r="H103" s="5"/>
      <c r="I103" s="5"/>
    </row>
    <row r="104" spans="6:9" s="1" customFormat="1" x14ac:dyDescent="0.25">
      <c r="F104" s="5"/>
      <c r="G104" s="5"/>
      <c r="H104" s="5"/>
      <c r="I104" s="5"/>
    </row>
    <row r="105" spans="6:9" s="1" customFormat="1" x14ac:dyDescent="0.25">
      <c r="F105" s="5"/>
      <c r="G105" s="5"/>
      <c r="H105" s="5"/>
      <c r="I105" s="5"/>
    </row>
    <row r="106" spans="6:9" s="1" customFormat="1" x14ac:dyDescent="0.25">
      <c r="F106" s="5"/>
      <c r="G106" s="5"/>
      <c r="H106" s="5"/>
      <c r="I106" s="5"/>
    </row>
    <row r="107" spans="6:9" s="1" customFormat="1" x14ac:dyDescent="0.25">
      <c r="F107" s="5"/>
      <c r="G107" s="5"/>
      <c r="H107" s="5"/>
      <c r="I107" s="5"/>
    </row>
    <row r="108" spans="6:9" s="1" customFormat="1" x14ac:dyDescent="0.25">
      <c r="F108" s="5"/>
      <c r="G108" s="5"/>
      <c r="H108" s="5"/>
      <c r="I108" s="5"/>
    </row>
    <row r="109" spans="6:9" s="1" customFormat="1" x14ac:dyDescent="0.25">
      <c r="F109" s="5"/>
      <c r="G109" s="5"/>
      <c r="H109" s="5"/>
      <c r="I109" s="5"/>
    </row>
    <row r="110" spans="6:9" s="1" customFormat="1" x14ac:dyDescent="0.25">
      <c r="F110" s="5"/>
      <c r="G110" s="5"/>
      <c r="H110" s="5"/>
      <c r="I110" s="5"/>
    </row>
    <row r="111" spans="6:9" s="1" customFormat="1" x14ac:dyDescent="0.25">
      <c r="F111" s="5"/>
      <c r="G111" s="5"/>
      <c r="H111" s="5"/>
      <c r="I111" s="5"/>
    </row>
    <row r="112" spans="6:9" s="1" customFormat="1" x14ac:dyDescent="0.25">
      <c r="F112" s="5"/>
      <c r="G112" s="5"/>
      <c r="H112" s="5"/>
      <c r="I112" s="5"/>
    </row>
    <row r="113" spans="6:9" s="1" customFormat="1" x14ac:dyDescent="0.25">
      <c r="F113" s="5"/>
      <c r="G113" s="5"/>
      <c r="H113" s="5"/>
      <c r="I113" s="5"/>
    </row>
    <row r="114" spans="6:9" s="1" customFormat="1" x14ac:dyDescent="0.25">
      <c r="F114" s="5"/>
      <c r="G114" s="5"/>
      <c r="H114" s="5"/>
      <c r="I114" s="5"/>
    </row>
    <row r="115" spans="6:9" s="1" customFormat="1" x14ac:dyDescent="0.25">
      <c r="F115" s="5"/>
      <c r="G115" s="5"/>
      <c r="H115" s="5"/>
      <c r="I115" s="5"/>
    </row>
    <row r="116" spans="6:9" s="1" customFormat="1" x14ac:dyDescent="0.25">
      <c r="F116" s="5"/>
      <c r="G116" s="5"/>
      <c r="H116" s="5"/>
      <c r="I116" s="5"/>
    </row>
    <row r="117" spans="6:9" s="1" customFormat="1" x14ac:dyDescent="0.25">
      <c r="F117" s="5"/>
      <c r="G117" s="5"/>
      <c r="H117" s="5"/>
      <c r="I117" s="5"/>
    </row>
    <row r="118" spans="6:9" s="1" customFormat="1" x14ac:dyDescent="0.25">
      <c r="F118" s="5"/>
      <c r="G118" s="5"/>
      <c r="H118" s="5"/>
      <c r="I118" s="5"/>
    </row>
    <row r="119" spans="6:9" s="1" customFormat="1" x14ac:dyDescent="0.25">
      <c r="F119" s="5"/>
      <c r="G119" s="5"/>
      <c r="H119" s="5"/>
      <c r="I119" s="5"/>
    </row>
    <row r="120" spans="6:9" s="1" customFormat="1" x14ac:dyDescent="0.25">
      <c r="F120" s="5"/>
      <c r="G120" s="5"/>
      <c r="H120" s="5"/>
      <c r="I120" s="5"/>
    </row>
    <row r="121" spans="6:9" s="1" customFormat="1" x14ac:dyDescent="0.25">
      <c r="F121" s="5"/>
      <c r="G121" s="5"/>
      <c r="H121" s="5"/>
      <c r="I121" s="5"/>
    </row>
    <row r="122" spans="6:9" s="1" customFormat="1" x14ac:dyDescent="0.25">
      <c r="F122" s="5"/>
      <c r="G122" s="5"/>
      <c r="H122" s="5"/>
      <c r="I122" s="5"/>
    </row>
    <row r="123" spans="6:9" s="1" customFormat="1" x14ac:dyDescent="0.25">
      <c r="F123" s="5"/>
      <c r="G123" s="5"/>
      <c r="H123" s="5"/>
      <c r="I123" s="5"/>
    </row>
    <row r="124" spans="6:9" s="1" customFormat="1" x14ac:dyDescent="0.25">
      <c r="F124" s="5"/>
      <c r="G124" s="5"/>
      <c r="H124" s="5"/>
      <c r="I124" s="5"/>
    </row>
    <row r="125" spans="6:9" s="1" customFormat="1" x14ac:dyDescent="0.25">
      <c r="F125" s="5"/>
      <c r="G125" s="5"/>
      <c r="H125" s="5"/>
      <c r="I125" s="5"/>
    </row>
    <row r="126" spans="6:9" s="1" customFormat="1" x14ac:dyDescent="0.25">
      <c r="F126" s="5"/>
      <c r="G126" s="5"/>
      <c r="H126" s="5"/>
      <c r="I126" s="5"/>
    </row>
    <row r="127" spans="6:9" s="1" customFormat="1" x14ac:dyDescent="0.25">
      <c r="F127" s="5"/>
      <c r="G127" s="5"/>
      <c r="H127" s="5"/>
      <c r="I127" s="5"/>
    </row>
    <row r="128" spans="6:9" s="1" customFormat="1" x14ac:dyDescent="0.25">
      <c r="F128" s="5"/>
      <c r="G128" s="5"/>
      <c r="H128" s="5"/>
      <c r="I128" s="5"/>
    </row>
    <row r="129" spans="6:9" s="1" customFormat="1" x14ac:dyDescent="0.25">
      <c r="F129" s="5"/>
      <c r="G129" s="5"/>
      <c r="H129" s="5"/>
      <c r="I129" s="5"/>
    </row>
    <row r="130" spans="6:9" s="1" customFormat="1" x14ac:dyDescent="0.25">
      <c r="F130" s="5"/>
      <c r="G130" s="5"/>
      <c r="H130" s="5"/>
      <c r="I130" s="5"/>
    </row>
    <row r="131" spans="6:9" s="1" customFormat="1" x14ac:dyDescent="0.25">
      <c r="F131" s="5"/>
      <c r="G131" s="5"/>
      <c r="H131" s="5"/>
      <c r="I131" s="5"/>
    </row>
    <row r="132" spans="6:9" s="1" customFormat="1" x14ac:dyDescent="0.25">
      <c r="F132" s="5"/>
      <c r="G132" s="5"/>
      <c r="H132" s="5"/>
      <c r="I132" s="5"/>
    </row>
    <row r="133" spans="6:9" s="1" customFormat="1" x14ac:dyDescent="0.25">
      <c r="F133" s="5"/>
      <c r="G133" s="5"/>
      <c r="H133" s="5"/>
      <c r="I133" s="5"/>
    </row>
    <row r="134" spans="6:9" s="1" customFormat="1" x14ac:dyDescent="0.25">
      <c r="F134" s="5"/>
      <c r="G134" s="5"/>
      <c r="H134" s="5"/>
      <c r="I134" s="5"/>
    </row>
    <row r="135" spans="6:9" s="1" customFormat="1" x14ac:dyDescent="0.25">
      <c r="F135" s="5"/>
      <c r="G135" s="5"/>
      <c r="H135" s="5"/>
      <c r="I135" s="5"/>
    </row>
    <row r="136" spans="6:9" s="1" customFormat="1" x14ac:dyDescent="0.25">
      <c r="F136" s="5"/>
      <c r="G136" s="5"/>
      <c r="H136" s="5"/>
      <c r="I136" s="5"/>
    </row>
    <row r="137" spans="6:9" s="1" customFormat="1" x14ac:dyDescent="0.25">
      <c r="F137" s="5"/>
      <c r="G137" s="5"/>
      <c r="H137" s="5"/>
      <c r="I137" s="5"/>
    </row>
    <row r="138" spans="6:9" s="1" customFormat="1" x14ac:dyDescent="0.25">
      <c r="F138" s="5"/>
      <c r="G138" s="5"/>
      <c r="H138" s="5"/>
      <c r="I138" s="5"/>
    </row>
    <row r="139" spans="6:9" s="1" customFormat="1" x14ac:dyDescent="0.25">
      <c r="F139" s="5"/>
      <c r="G139" s="5"/>
      <c r="H139" s="5"/>
      <c r="I139" s="5"/>
    </row>
    <row r="140" spans="6:9" s="1" customFormat="1" x14ac:dyDescent="0.25">
      <c r="F140" s="5"/>
      <c r="G140" s="5"/>
      <c r="H140" s="5"/>
      <c r="I140" s="5"/>
    </row>
    <row r="141" spans="6:9" s="1" customFormat="1" x14ac:dyDescent="0.25">
      <c r="F141" s="5"/>
      <c r="G141" s="5"/>
      <c r="H141" s="5"/>
      <c r="I141" s="5"/>
    </row>
    <row r="142" spans="6:9" s="1" customFormat="1" x14ac:dyDescent="0.25">
      <c r="F142" s="5"/>
      <c r="G142" s="5"/>
      <c r="H142" s="5"/>
      <c r="I142" s="5"/>
    </row>
    <row r="143" spans="6:9" s="1" customFormat="1" x14ac:dyDescent="0.25">
      <c r="F143" s="5"/>
      <c r="G143" s="5"/>
      <c r="H143" s="5"/>
      <c r="I143" s="5"/>
    </row>
    <row r="144" spans="6:9" s="1" customFormat="1" x14ac:dyDescent="0.25">
      <c r="F144" s="5"/>
      <c r="G144" s="5"/>
      <c r="H144" s="5"/>
      <c r="I144" s="5"/>
    </row>
    <row r="145" spans="6:9" s="1" customFormat="1" x14ac:dyDescent="0.25">
      <c r="F145" s="5"/>
      <c r="G145" s="5"/>
      <c r="H145" s="5"/>
      <c r="I145" s="5"/>
    </row>
    <row r="146" spans="6:9" s="1" customFormat="1" x14ac:dyDescent="0.25">
      <c r="F146" s="5"/>
      <c r="G146" s="5"/>
      <c r="H146" s="5"/>
      <c r="I146" s="5"/>
    </row>
    <row r="147" spans="6:9" s="1" customFormat="1" x14ac:dyDescent="0.25">
      <c r="F147" s="5"/>
      <c r="G147" s="5"/>
      <c r="H147" s="5"/>
      <c r="I147" s="5"/>
    </row>
    <row r="148" spans="6:9" s="1" customFormat="1" x14ac:dyDescent="0.25">
      <c r="F148" s="5"/>
      <c r="G148" s="5"/>
      <c r="H148" s="5"/>
      <c r="I148" s="5"/>
    </row>
    <row r="149" spans="6:9" s="1" customFormat="1" x14ac:dyDescent="0.25">
      <c r="F149" s="5"/>
      <c r="G149" s="5"/>
      <c r="H149" s="5"/>
      <c r="I149" s="5"/>
    </row>
    <row r="150" spans="6:9" s="1" customFormat="1" x14ac:dyDescent="0.25">
      <c r="F150" s="5"/>
      <c r="G150" s="5"/>
      <c r="H150" s="5"/>
      <c r="I150" s="5"/>
    </row>
    <row r="151" spans="6:9" s="1" customFormat="1" x14ac:dyDescent="0.25">
      <c r="F151" s="5"/>
      <c r="G151" s="5"/>
      <c r="H151" s="5"/>
      <c r="I151" s="5"/>
    </row>
    <row r="152" spans="6:9" s="1" customFormat="1" x14ac:dyDescent="0.25">
      <c r="F152" s="5"/>
      <c r="G152" s="5"/>
      <c r="H152" s="5"/>
      <c r="I152" s="5"/>
    </row>
    <row r="153" spans="6:9" s="1" customFormat="1" x14ac:dyDescent="0.25">
      <c r="F153" s="5"/>
      <c r="G153" s="5"/>
      <c r="H153" s="5"/>
      <c r="I153" s="5"/>
    </row>
    <row r="154" spans="6:9" s="1" customFormat="1" x14ac:dyDescent="0.25">
      <c r="F154" s="5"/>
      <c r="G154" s="5"/>
      <c r="H154" s="5"/>
      <c r="I154" s="5"/>
    </row>
    <row r="155" spans="6:9" s="1" customFormat="1" x14ac:dyDescent="0.25">
      <c r="F155" s="5"/>
      <c r="G155" s="5"/>
      <c r="H155" s="5"/>
      <c r="I155" s="5"/>
    </row>
    <row r="156" spans="6:9" s="1" customFormat="1" x14ac:dyDescent="0.25">
      <c r="F156" s="5"/>
      <c r="G156" s="5"/>
      <c r="H156" s="5"/>
      <c r="I156" s="5"/>
    </row>
    <row r="157" spans="6:9" s="1" customFormat="1" x14ac:dyDescent="0.25">
      <c r="F157" s="5"/>
      <c r="G157" s="5"/>
      <c r="H157" s="5"/>
      <c r="I157" s="5"/>
    </row>
    <row r="158" spans="6:9" s="1" customFormat="1" x14ac:dyDescent="0.25">
      <c r="F158" s="5"/>
      <c r="G158" s="5"/>
      <c r="H158" s="5"/>
      <c r="I158" s="5"/>
    </row>
    <row r="159" spans="6:9" s="1" customFormat="1" x14ac:dyDescent="0.25">
      <c r="F159" s="5"/>
      <c r="G159" s="5"/>
      <c r="H159" s="5"/>
      <c r="I159" s="5"/>
    </row>
    <row r="160" spans="6:9" s="1" customFormat="1" x14ac:dyDescent="0.25">
      <c r="F160" s="5"/>
      <c r="G160" s="5"/>
      <c r="H160" s="5"/>
      <c r="I160" s="5"/>
    </row>
    <row r="161" spans="6:9" s="1" customFormat="1" x14ac:dyDescent="0.25">
      <c r="F161" s="5"/>
      <c r="G161" s="5"/>
      <c r="H161" s="5"/>
      <c r="I161" s="5"/>
    </row>
    <row r="162" spans="6:9" s="1" customFormat="1" x14ac:dyDescent="0.25">
      <c r="F162" s="5"/>
      <c r="G162" s="5"/>
      <c r="H162" s="5"/>
      <c r="I162" s="5"/>
    </row>
    <row r="163" spans="6:9" s="1" customFormat="1" x14ac:dyDescent="0.25">
      <c r="F163" s="5"/>
      <c r="G163" s="5"/>
      <c r="H163" s="5"/>
      <c r="I163" s="5"/>
    </row>
    <row r="164" spans="6:9" s="1" customFormat="1" x14ac:dyDescent="0.25">
      <c r="F164" s="5"/>
      <c r="G164" s="5"/>
      <c r="H164" s="5"/>
      <c r="I164" s="5"/>
    </row>
    <row r="165" spans="6:9" s="1" customFormat="1" x14ac:dyDescent="0.25">
      <c r="F165" s="5"/>
      <c r="G165" s="5"/>
      <c r="H165" s="5"/>
      <c r="I165" s="5"/>
    </row>
    <row r="166" spans="6:9" s="1" customFormat="1" x14ac:dyDescent="0.25">
      <c r="F166" s="5"/>
      <c r="G166" s="5"/>
      <c r="H166" s="5"/>
      <c r="I166" s="5"/>
    </row>
    <row r="167" spans="6:9" s="1" customFormat="1" x14ac:dyDescent="0.25">
      <c r="F167" s="5"/>
      <c r="G167" s="5"/>
      <c r="H167" s="5"/>
      <c r="I167" s="5"/>
    </row>
    <row r="168" spans="6:9" s="1" customFormat="1" x14ac:dyDescent="0.25">
      <c r="F168" s="5"/>
      <c r="G168" s="5"/>
      <c r="H168" s="5"/>
      <c r="I168" s="5"/>
    </row>
    <row r="169" spans="6:9" s="1" customFormat="1" x14ac:dyDescent="0.25">
      <c r="F169" s="5"/>
      <c r="G169" s="5"/>
      <c r="H169" s="5"/>
      <c r="I169" s="5"/>
    </row>
    <row r="170" spans="6:9" s="1" customFormat="1" x14ac:dyDescent="0.25">
      <c r="F170" s="5"/>
      <c r="G170" s="5"/>
      <c r="H170" s="5"/>
      <c r="I170" s="5"/>
    </row>
    <row r="171" spans="6:9" s="1" customFormat="1" x14ac:dyDescent="0.25">
      <c r="F171" s="5"/>
      <c r="G171" s="5"/>
      <c r="H171" s="5"/>
      <c r="I171" s="5"/>
    </row>
    <row r="172" spans="6:9" s="1" customFormat="1" x14ac:dyDescent="0.25">
      <c r="F172" s="5"/>
      <c r="G172" s="5"/>
      <c r="H172" s="5"/>
      <c r="I172" s="5"/>
    </row>
    <row r="173" spans="6:9" s="1" customFormat="1" x14ac:dyDescent="0.25">
      <c r="F173" s="5"/>
      <c r="G173" s="5"/>
      <c r="H173" s="5"/>
      <c r="I173" s="5"/>
    </row>
    <row r="174" spans="6:9" s="1" customFormat="1" x14ac:dyDescent="0.25">
      <c r="F174" s="5"/>
      <c r="G174" s="5"/>
      <c r="H174" s="5"/>
      <c r="I174" s="5"/>
    </row>
    <row r="175" spans="6:9" s="1" customFormat="1" x14ac:dyDescent="0.25">
      <c r="F175" s="5"/>
      <c r="G175" s="5"/>
      <c r="H175" s="5"/>
      <c r="I175" s="5"/>
    </row>
    <row r="176" spans="6:9" s="1" customFormat="1" x14ac:dyDescent="0.25">
      <c r="F176" s="5"/>
      <c r="G176" s="5"/>
      <c r="H176" s="5"/>
      <c r="I176" s="5"/>
    </row>
    <row r="177" spans="6:9" s="1" customFormat="1" x14ac:dyDescent="0.25">
      <c r="F177" s="5"/>
      <c r="G177" s="5"/>
      <c r="H177" s="5"/>
      <c r="I177" s="5"/>
    </row>
    <row r="178" spans="6:9" s="1" customFormat="1" x14ac:dyDescent="0.25">
      <c r="F178" s="5"/>
      <c r="G178" s="5"/>
      <c r="H178" s="5"/>
      <c r="I178" s="5"/>
    </row>
    <row r="179" spans="6:9" s="1" customFormat="1" x14ac:dyDescent="0.25">
      <c r="F179" s="5"/>
      <c r="G179" s="5"/>
      <c r="H179" s="5"/>
      <c r="I179" s="5"/>
    </row>
    <row r="180" spans="6:9" s="1" customFormat="1" x14ac:dyDescent="0.25">
      <c r="F180" s="5"/>
      <c r="G180" s="5"/>
      <c r="H180" s="5"/>
      <c r="I180" s="5"/>
    </row>
    <row r="181" spans="6:9" s="1" customFormat="1" x14ac:dyDescent="0.25">
      <c r="F181" s="5"/>
      <c r="G181" s="5"/>
      <c r="H181" s="5"/>
      <c r="I181" s="5"/>
    </row>
    <row r="182" spans="6:9" s="1" customFormat="1" x14ac:dyDescent="0.25">
      <c r="F182" s="5"/>
      <c r="G182" s="5"/>
      <c r="H182" s="5"/>
      <c r="I182" s="5"/>
    </row>
    <row r="183" spans="6:9" s="1" customFormat="1" x14ac:dyDescent="0.25">
      <c r="F183" s="5"/>
      <c r="G183" s="5"/>
      <c r="H183" s="5"/>
      <c r="I183" s="5"/>
    </row>
    <row r="184" spans="6:9" s="1" customFormat="1" x14ac:dyDescent="0.25">
      <c r="F184" s="5"/>
      <c r="G184" s="5"/>
      <c r="H184" s="5"/>
      <c r="I184" s="5"/>
    </row>
    <row r="185" spans="6:9" s="1" customFormat="1" x14ac:dyDescent="0.25">
      <c r="F185" s="5"/>
      <c r="G185" s="5"/>
      <c r="H185" s="5"/>
      <c r="I185" s="5"/>
    </row>
    <row r="186" spans="6:9" s="1" customFormat="1" x14ac:dyDescent="0.25">
      <c r="F186" s="5"/>
      <c r="G186" s="5"/>
      <c r="H186" s="5"/>
      <c r="I186" s="5"/>
    </row>
    <row r="187" spans="6:9" s="1" customFormat="1" x14ac:dyDescent="0.25">
      <c r="F187" s="5"/>
      <c r="G187" s="5"/>
      <c r="H187" s="5"/>
      <c r="I187" s="5"/>
    </row>
    <row r="188" spans="6:9" s="1" customFormat="1" x14ac:dyDescent="0.25">
      <c r="F188" s="5"/>
      <c r="G188" s="5"/>
      <c r="H188" s="5"/>
      <c r="I188" s="5"/>
    </row>
    <row r="189" spans="6:9" s="1" customFormat="1" x14ac:dyDescent="0.25">
      <c r="F189" s="5"/>
      <c r="G189" s="5"/>
      <c r="H189" s="5"/>
      <c r="I189" s="5"/>
    </row>
    <row r="190" spans="6:9" s="1" customFormat="1" x14ac:dyDescent="0.25">
      <c r="F190" s="5"/>
      <c r="G190" s="5"/>
      <c r="H190" s="5"/>
      <c r="I190" s="5"/>
    </row>
    <row r="191" spans="6:9" s="1" customFormat="1" x14ac:dyDescent="0.25">
      <c r="F191" s="5"/>
      <c r="G191" s="5"/>
      <c r="H191" s="5"/>
      <c r="I191" s="5"/>
    </row>
    <row r="192" spans="6:9" s="1" customFormat="1" x14ac:dyDescent="0.25">
      <c r="F192" s="5"/>
      <c r="G192" s="5"/>
      <c r="H192" s="5"/>
      <c r="I192" s="5"/>
    </row>
    <row r="193" spans="6:9" s="1" customFormat="1" x14ac:dyDescent="0.25">
      <c r="F193" s="5"/>
      <c r="G193" s="5"/>
      <c r="H193" s="5"/>
      <c r="I193" s="5"/>
    </row>
    <row r="194" spans="6:9" s="1" customFormat="1" x14ac:dyDescent="0.25">
      <c r="F194" s="5"/>
      <c r="G194" s="5"/>
      <c r="H194" s="5"/>
      <c r="I194" s="5"/>
    </row>
    <row r="195" spans="6:9" s="1" customFormat="1" x14ac:dyDescent="0.25">
      <c r="F195" s="5"/>
      <c r="G195" s="5"/>
      <c r="H195" s="5"/>
      <c r="I195" s="5"/>
    </row>
    <row r="196" spans="6:9" s="1" customFormat="1" x14ac:dyDescent="0.25">
      <c r="F196" s="5"/>
      <c r="G196" s="5"/>
      <c r="H196" s="5"/>
      <c r="I196" s="5"/>
    </row>
    <row r="197" spans="6:9" s="1" customFormat="1" x14ac:dyDescent="0.25">
      <c r="F197" s="5"/>
      <c r="G197" s="5"/>
      <c r="H197" s="5"/>
      <c r="I197" s="5"/>
    </row>
    <row r="198" spans="6:9" s="1" customFormat="1" x14ac:dyDescent="0.25">
      <c r="F198" s="5"/>
      <c r="G198" s="5"/>
      <c r="H198" s="5"/>
      <c r="I198" s="5"/>
    </row>
    <row r="199" spans="6:9" s="1" customFormat="1" x14ac:dyDescent="0.25">
      <c r="F199" s="5"/>
      <c r="G199" s="5"/>
      <c r="H199" s="5"/>
      <c r="I199" s="5"/>
    </row>
    <row r="200" spans="6:9" s="1" customFormat="1" x14ac:dyDescent="0.25">
      <c r="F200" s="5"/>
      <c r="G200" s="5"/>
      <c r="H200" s="5"/>
      <c r="I200" s="5"/>
    </row>
    <row r="201" spans="6:9" s="1" customFormat="1" x14ac:dyDescent="0.25">
      <c r="F201" s="5"/>
      <c r="G201" s="5"/>
      <c r="H201" s="5"/>
      <c r="I201" s="5"/>
    </row>
    <row r="202" spans="6:9" s="1" customFormat="1" x14ac:dyDescent="0.25">
      <c r="F202" s="5"/>
      <c r="G202" s="5"/>
      <c r="H202" s="5"/>
      <c r="I202" s="5"/>
    </row>
    <row r="203" spans="6:9" s="1" customFormat="1" x14ac:dyDescent="0.25">
      <c r="F203" s="5"/>
      <c r="G203" s="5"/>
      <c r="H203" s="5"/>
      <c r="I203" s="5"/>
    </row>
    <row r="204" spans="6:9" s="1" customFormat="1" x14ac:dyDescent="0.25">
      <c r="F204" s="5"/>
      <c r="G204" s="5"/>
      <c r="H204" s="5"/>
      <c r="I204" s="5"/>
    </row>
    <row r="205" spans="6:9" s="1" customFormat="1" x14ac:dyDescent="0.25">
      <c r="F205" s="5"/>
      <c r="G205" s="5"/>
      <c r="H205" s="5"/>
      <c r="I205" s="5"/>
    </row>
    <row r="206" spans="6:9" s="1" customFormat="1" x14ac:dyDescent="0.25">
      <c r="F206" s="5"/>
      <c r="G206" s="5"/>
      <c r="H206" s="5"/>
      <c r="I206" s="5"/>
    </row>
    <row r="207" spans="6:9" s="1" customFormat="1" x14ac:dyDescent="0.25">
      <c r="F207" s="5"/>
      <c r="G207" s="5"/>
      <c r="H207" s="5"/>
      <c r="I207" s="5"/>
    </row>
    <row r="208" spans="6:9" s="1" customFormat="1" x14ac:dyDescent="0.25">
      <c r="F208" s="5"/>
      <c r="G208" s="5"/>
      <c r="H208" s="5"/>
      <c r="I208" s="5"/>
    </row>
    <row r="209" spans="6:9" s="1" customFormat="1" x14ac:dyDescent="0.25">
      <c r="F209" s="5"/>
      <c r="G209" s="5"/>
      <c r="H209" s="5"/>
      <c r="I209" s="5"/>
    </row>
    <row r="210" spans="6:9" s="1" customFormat="1" x14ac:dyDescent="0.25">
      <c r="F210" s="5"/>
      <c r="G210" s="5"/>
      <c r="H210" s="5"/>
      <c r="I210" s="5"/>
    </row>
    <row r="211" spans="6:9" s="1" customFormat="1" x14ac:dyDescent="0.25">
      <c r="F211" s="5"/>
      <c r="G211" s="5"/>
      <c r="H211" s="5"/>
      <c r="I211" s="5"/>
    </row>
    <row r="212" spans="6:9" s="1" customFormat="1" x14ac:dyDescent="0.25">
      <c r="F212" s="5"/>
      <c r="G212" s="5"/>
      <c r="H212" s="5"/>
      <c r="I212" s="5"/>
    </row>
    <row r="213" spans="6:9" s="1" customFormat="1" x14ac:dyDescent="0.25">
      <c r="F213" s="5"/>
      <c r="G213" s="5"/>
      <c r="H213" s="5"/>
      <c r="I213" s="5"/>
    </row>
    <row r="214" spans="6:9" s="1" customFormat="1" x14ac:dyDescent="0.25">
      <c r="F214" s="5"/>
      <c r="G214" s="5"/>
      <c r="H214" s="5"/>
      <c r="I214" s="5"/>
    </row>
    <row r="215" spans="6:9" s="1" customFormat="1" x14ac:dyDescent="0.25">
      <c r="F215" s="5"/>
      <c r="G215" s="5"/>
      <c r="H215" s="5"/>
      <c r="I215" s="5"/>
    </row>
    <row r="216" spans="6:9" s="1" customFormat="1" x14ac:dyDescent="0.25">
      <c r="F216" s="5"/>
      <c r="G216" s="5"/>
      <c r="H216" s="5"/>
      <c r="I216" s="5"/>
    </row>
    <row r="217" spans="6:9" s="1" customFormat="1" x14ac:dyDescent="0.25">
      <c r="F217" s="5"/>
      <c r="G217" s="5"/>
      <c r="H217" s="5"/>
      <c r="I217" s="5"/>
    </row>
    <row r="218" spans="6:9" s="1" customFormat="1" x14ac:dyDescent="0.25">
      <c r="F218" s="5"/>
      <c r="G218" s="5"/>
      <c r="H218" s="5"/>
      <c r="I218" s="5"/>
    </row>
    <row r="219" spans="6:9" s="1" customFormat="1" x14ac:dyDescent="0.25">
      <c r="F219" s="5"/>
      <c r="G219" s="5"/>
      <c r="H219" s="5"/>
      <c r="I219" s="5"/>
    </row>
    <row r="220" spans="6:9" s="1" customFormat="1" x14ac:dyDescent="0.25">
      <c r="F220" s="5"/>
      <c r="G220" s="5"/>
      <c r="H220" s="5"/>
      <c r="I220" s="5"/>
    </row>
    <row r="221" spans="6:9" s="1" customFormat="1" x14ac:dyDescent="0.25">
      <c r="F221" s="5"/>
      <c r="G221" s="5"/>
      <c r="H221" s="5"/>
      <c r="I221" s="5"/>
    </row>
    <row r="222" spans="6:9" s="1" customFormat="1" x14ac:dyDescent="0.25">
      <c r="F222" s="5"/>
      <c r="G222" s="5"/>
      <c r="H222" s="5"/>
      <c r="I222" s="5"/>
    </row>
    <row r="223" spans="6:9" s="1" customFormat="1" x14ac:dyDescent="0.25">
      <c r="F223" s="5"/>
      <c r="G223" s="5"/>
      <c r="H223" s="5"/>
      <c r="I223" s="5"/>
    </row>
    <row r="224" spans="6:9" s="1" customFormat="1" x14ac:dyDescent="0.25">
      <c r="F224" s="5"/>
      <c r="G224" s="5"/>
      <c r="H224" s="5"/>
      <c r="I224" s="5"/>
    </row>
    <row r="225" spans="6:9" s="1" customFormat="1" x14ac:dyDescent="0.25">
      <c r="F225" s="5"/>
      <c r="G225" s="5"/>
      <c r="H225" s="5"/>
      <c r="I225" s="5"/>
    </row>
    <row r="226" spans="6:9" s="1" customFormat="1" x14ac:dyDescent="0.25">
      <c r="F226" s="5"/>
      <c r="G226" s="5"/>
      <c r="H226" s="5"/>
      <c r="I226" s="5"/>
    </row>
    <row r="227" spans="6:9" s="1" customFormat="1" x14ac:dyDescent="0.25">
      <c r="F227" s="5"/>
      <c r="G227" s="5"/>
      <c r="H227" s="5"/>
      <c r="I227" s="5"/>
    </row>
    <row r="228" spans="6:9" s="1" customFormat="1" x14ac:dyDescent="0.25">
      <c r="F228" s="5"/>
      <c r="G228" s="5"/>
      <c r="H228" s="5"/>
      <c r="I228" s="5"/>
    </row>
    <row r="229" spans="6:9" s="1" customFormat="1" x14ac:dyDescent="0.25">
      <c r="F229" s="5"/>
      <c r="G229" s="5"/>
      <c r="H229" s="5"/>
      <c r="I229" s="5"/>
    </row>
    <row r="230" spans="6:9" s="1" customFormat="1" x14ac:dyDescent="0.25">
      <c r="F230" s="5"/>
      <c r="G230" s="5"/>
      <c r="H230" s="5"/>
      <c r="I230" s="5"/>
    </row>
    <row r="231" spans="6:9" s="1" customFormat="1" x14ac:dyDescent="0.25">
      <c r="F231" s="5"/>
      <c r="G231" s="5"/>
      <c r="H231" s="5"/>
      <c r="I231" s="5"/>
    </row>
    <row r="232" spans="6:9" s="1" customFormat="1" x14ac:dyDescent="0.25">
      <c r="F232" s="5"/>
      <c r="G232" s="5"/>
      <c r="H232" s="5"/>
      <c r="I232" s="5"/>
    </row>
    <row r="233" spans="6:9" s="1" customFormat="1" x14ac:dyDescent="0.25">
      <c r="F233" s="5"/>
      <c r="G233" s="5"/>
      <c r="H233" s="5"/>
      <c r="I233" s="5"/>
    </row>
    <row r="234" spans="6:9" s="1" customFormat="1" x14ac:dyDescent="0.25">
      <c r="F234" s="5"/>
      <c r="G234" s="5"/>
      <c r="H234" s="5"/>
      <c r="I234" s="5"/>
    </row>
    <row r="235" spans="6:9" s="1" customFormat="1" x14ac:dyDescent="0.25">
      <c r="F235" s="5"/>
      <c r="G235" s="5"/>
      <c r="H235" s="5"/>
      <c r="I235" s="5"/>
    </row>
    <row r="236" spans="6:9" s="1" customFormat="1" x14ac:dyDescent="0.25">
      <c r="F236" s="5"/>
      <c r="G236" s="5"/>
      <c r="H236" s="5"/>
      <c r="I236" s="5"/>
    </row>
    <row r="237" spans="6:9" s="1" customFormat="1" x14ac:dyDescent="0.25">
      <c r="F237" s="5"/>
      <c r="G237" s="5"/>
      <c r="H237" s="5"/>
      <c r="I237" s="5"/>
    </row>
    <row r="238" spans="6:9" s="1" customFormat="1" x14ac:dyDescent="0.25">
      <c r="F238" s="5"/>
      <c r="G238" s="5"/>
      <c r="H238" s="5"/>
      <c r="I238" s="5"/>
    </row>
    <row r="239" spans="6:9" s="1" customFormat="1" x14ac:dyDescent="0.25">
      <c r="F239" s="5"/>
      <c r="G239" s="5"/>
      <c r="H239" s="5"/>
      <c r="I239" s="5"/>
    </row>
    <row r="240" spans="6:9" s="1" customFormat="1" x14ac:dyDescent="0.25">
      <c r="F240" s="5"/>
      <c r="G240" s="5"/>
      <c r="H240" s="5"/>
      <c r="I240" s="5"/>
    </row>
    <row r="241" spans="6:9" s="1" customFormat="1" x14ac:dyDescent="0.25">
      <c r="F241" s="5"/>
      <c r="G241" s="5"/>
      <c r="H241" s="5"/>
      <c r="I241" s="5"/>
    </row>
    <row r="242" spans="6:9" s="1" customFormat="1" x14ac:dyDescent="0.25">
      <c r="F242" s="5"/>
      <c r="G242" s="5"/>
      <c r="H242" s="5"/>
      <c r="I242" s="5"/>
    </row>
    <row r="243" spans="6:9" s="1" customFormat="1" x14ac:dyDescent="0.25">
      <c r="F243" s="5"/>
      <c r="G243" s="5"/>
      <c r="H243" s="5"/>
      <c r="I243" s="5"/>
    </row>
    <row r="244" spans="6:9" s="1" customFormat="1" x14ac:dyDescent="0.25">
      <c r="F244" s="5"/>
      <c r="G244" s="5"/>
      <c r="H244" s="5"/>
      <c r="I244" s="5"/>
    </row>
    <row r="245" spans="6:9" s="1" customFormat="1" x14ac:dyDescent="0.25">
      <c r="F245" s="5"/>
      <c r="G245" s="5"/>
      <c r="H245" s="5"/>
      <c r="I245" s="5"/>
    </row>
    <row r="246" spans="6:9" s="1" customFormat="1" x14ac:dyDescent="0.25">
      <c r="F246" s="5"/>
      <c r="G246" s="5"/>
      <c r="H246" s="5"/>
      <c r="I246" s="5"/>
    </row>
    <row r="247" spans="6:9" s="1" customFormat="1" x14ac:dyDescent="0.25">
      <c r="F247" s="5"/>
      <c r="G247" s="5"/>
      <c r="H247" s="5"/>
      <c r="I247" s="5"/>
    </row>
    <row r="248" spans="6:9" s="1" customFormat="1" x14ac:dyDescent="0.25">
      <c r="F248" s="5"/>
      <c r="G248" s="5"/>
      <c r="H248" s="5"/>
      <c r="I248" s="5"/>
    </row>
    <row r="249" spans="6:9" s="1" customFormat="1" x14ac:dyDescent="0.25">
      <c r="F249" s="5"/>
      <c r="G249" s="5"/>
      <c r="H249" s="5"/>
      <c r="I249" s="5"/>
    </row>
    <row r="250" spans="6:9" s="1" customFormat="1" x14ac:dyDescent="0.25">
      <c r="F250" s="5"/>
      <c r="G250" s="5"/>
      <c r="H250" s="5"/>
      <c r="I250" s="5"/>
    </row>
    <row r="251" spans="6:9" s="1" customFormat="1" x14ac:dyDescent="0.25">
      <c r="F251" s="5"/>
      <c r="G251" s="5"/>
      <c r="H251" s="5"/>
      <c r="I251" s="5"/>
    </row>
    <row r="252" spans="6:9" s="1" customFormat="1" x14ac:dyDescent="0.25">
      <c r="F252" s="5"/>
      <c r="G252" s="5"/>
      <c r="H252" s="5"/>
      <c r="I252" s="5"/>
    </row>
    <row r="253" spans="6:9" s="1" customFormat="1" x14ac:dyDescent="0.25">
      <c r="F253" s="5"/>
      <c r="G253" s="5"/>
      <c r="H253" s="5"/>
      <c r="I253" s="5"/>
    </row>
    <row r="254" spans="6:9" s="1" customFormat="1" x14ac:dyDescent="0.25">
      <c r="F254" s="5"/>
      <c r="G254" s="5"/>
      <c r="H254" s="5"/>
      <c r="I254" s="5"/>
    </row>
    <row r="255" spans="6:9" s="1" customFormat="1" x14ac:dyDescent="0.25">
      <c r="F255" s="5"/>
      <c r="G255" s="5"/>
      <c r="H255" s="5"/>
      <c r="I255" s="5"/>
    </row>
    <row r="256" spans="6:9" s="1" customFormat="1" x14ac:dyDescent="0.25">
      <c r="F256" s="5"/>
      <c r="G256" s="5"/>
      <c r="H256" s="5"/>
      <c r="I256" s="5"/>
    </row>
    <row r="257" spans="6:9" s="1" customFormat="1" x14ac:dyDescent="0.25">
      <c r="F257" s="5"/>
      <c r="G257" s="5"/>
      <c r="H257" s="5"/>
      <c r="I257" s="5"/>
    </row>
    <row r="258" spans="6:9" s="1" customFormat="1" x14ac:dyDescent="0.25">
      <c r="F258" s="5"/>
      <c r="G258" s="5"/>
      <c r="H258" s="5"/>
      <c r="I258" s="5"/>
    </row>
    <row r="259" spans="6:9" s="1" customFormat="1" x14ac:dyDescent="0.25">
      <c r="F259" s="5"/>
      <c r="G259" s="5"/>
      <c r="H259" s="5"/>
      <c r="I259" s="5"/>
    </row>
    <row r="260" spans="6:9" s="1" customFormat="1" x14ac:dyDescent="0.25">
      <c r="F260" s="5"/>
      <c r="G260" s="5"/>
      <c r="H260" s="5"/>
      <c r="I260" s="5"/>
    </row>
    <row r="261" spans="6:9" s="1" customFormat="1" x14ac:dyDescent="0.25">
      <c r="F261" s="5"/>
      <c r="G261" s="5"/>
      <c r="H261" s="5"/>
      <c r="I261" s="5"/>
    </row>
    <row r="262" spans="6:9" s="1" customFormat="1" x14ac:dyDescent="0.25">
      <c r="F262" s="5"/>
      <c r="G262" s="5"/>
      <c r="H262" s="5"/>
      <c r="I262" s="5"/>
    </row>
    <row r="263" spans="6:9" s="1" customFormat="1" x14ac:dyDescent="0.25">
      <c r="F263" s="5"/>
      <c r="G263" s="5"/>
      <c r="H263" s="5"/>
      <c r="I263" s="5"/>
    </row>
    <row r="264" spans="6:9" s="1" customFormat="1" x14ac:dyDescent="0.25">
      <c r="F264" s="5"/>
      <c r="G264" s="5"/>
      <c r="H264" s="5"/>
      <c r="I264" s="5"/>
    </row>
    <row r="265" spans="6:9" s="1" customFormat="1" x14ac:dyDescent="0.25">
      <c r="F265" s="5"/>
      <c r="G265" s="5"/>
      <c r="H265" s="5"/>
      <c r="I265" s="5"/>
    </row>
    <row r="266" spans="6:9" s="1" customFormat="1" x14ac:dyDescent="0.25">
      <c r="F266" s="5"/>
      <c r="G266" s="5"/>
      <c r="H266" s="5"/>
      <c r="I266" s="5"/>
    </row>
    <row r="267" spans="6:9" s="1" customFormat="1" x14ac:dyDescent="0.25">
      <c r="F267" s="5"/>
      <c r="G267" s="5"/>
      <c r="H267" s="5"/>
      <c r="I267" s="5"/>
    </row>
    <row r="268" spans="6:9" s="1" customFormat="1" x14ac:dyDescent="0.25">
      <c r="F268" s="5"/>
      <c r="G268" s="5"/>
      <c r="H268" s="5"/>
      <c r="I268" s="5"/>
    </row>
    <row r="269" spans="6:9" s="1" customFormat="1" x14ac:dyDescent="0.25">
      <c r="F269" s="5"/>
      <c r="G269" s="5"/>
      <c r="H269" s="5"/>
      <c r="I269" s="5"/>
    </row>
    <row r="270" spans="6:9" s="1" customFormat="1" x14ac:dyDescent="0.25">
      <c r="F270" s="5"/>
      <c r="G270" s="5"/>
      <c r="H270" s="5"/>
      <c r="I270" s="5"/>
    </row>
    <row r="271" spans="6:9" s="1" customFormat="1" x14ac:dyDescent="0.25">
      <c r="F271" s="5"/>
      <c r="G271" s="5"/>
      <c r="H271" s="5"/>
      <c r="I271" s="5"/>
    </row>
    <row r="272" spans="6:9" s="1" customFormat="1" x14ac:dyDescent="0.25">
      <c r="F272" s="5"/>
      <c r="G272" s="5"/>
      <c r="H272" s="5"/>
      <c r="I272" s="5"/>
    </row>
    <row r="273" spans="6:9" s="1" customFormat="1" x14ac:dyDescent="0.25">
      <c r="F273" s="5"/>
      <c r="G273" s="5"/>
      <c r="H273" s="5"/>
      <c r="I273" s="5"/>
    </row>
    <row r="274" spans="6:9" s="1" customFormat="1" x14ac:dyDescent="0.25">
      <c r="F274" s="5"/>
      <c r="G274" s="5"/>
      <c r="H274" s="5"/>
      <c r="I274" s="5"/>
    </row>
    <row r="275" spans="6:9" s="1" customFormat="1" x14ac:dyDescent="0.25">
      <c r="F275" s="5"/>
      <c r="G275" s="5"/>
      <c r="H275" s="5"/>
      <c r="I275" s="5"/>
    </row>
    <row r="276" spans="6:9" s="1" customFormat="1" x14ac:dyDescent="0.25">
      <c r="F276" s="5"/>
      <c r="G276" s="5"/>
      <c r="H276" s="5"/>
      <c r="I276" s="5"/>
    </row>
    <row r="277" spans="6:9" s="1" customFormat="1" x14ac:dyDescent="0.25">
      <c r="F277" s="5"/>
      <c r="G277" s="5"/>
      <c r="H277" s="5"/>
      <c r="I277" s="5"/>
    </row>
    <row r="278" spans="6:9" s="1" customFormat="1" x14ac:dyDescent="0.25">
      <c r="F278" s="5"/>
      <c r="G278" s="5"/>
      <c r="H278" s="5"/>
      <c r="I278" s="5"/>
    </row>
    <row r="279" spans="6:9" s="1" customFormat="1" x14ac:dyDescent="0.25">
      <c r="F279" s="5"/>
      <c r="G279" s="5"/>
      <c r="H279" s="5"/>
      <c r="I279" s="5"/>
    </row>
    <row r="280" spans="6:9" s="1" customFormat="1" x14ac:dyDescent="0.25">
      <c r="F280" s="5"/>
      <c r="G280" s="5"/>
      <c r="H280" s="5"/>
      <c r="I280" s="5"/>
    </row>
    <row r="281" spans="6:9" s="1" customFormat="1" x14ac:dyDescent="0.25">
      <c r="F281" s="5"/>
      <c r="G281" s="5"/>
      <c r="H281" s="5"/>
      <c r="I281" s="5"/>
    </row>
    <row r="282" spans="6:9" s="1" customFormat="1" x14ac:dyDescent="0.25">
      <c r="F282" s="5"/>
      <c r="G282" s="5"/>
      <c r="H282" s="5"/>
      <c r="I282" s="5"/>
    </row>
    <row r="283" spans="6:9" s="1" customFormat="1" x14ac:dyDescent="0.25">
      <c r="F283" s="5"/>
      <c r="G283" s="5"/>
      <c r="H283" s="5"/>
      <c r="I283" s="5"/>
    </row>
    <row r="284" spans="6:9" s="1" customFormat="1" x14ac:dyDescent="0.25">
      <c r="F284" s="5"/>
      <c r="G284" s="5"/>
      <c r="H284" s="5"/>
      <c r="I284" s="5"/>
    </row>
    <row r="285" spans="6:9" s="1" customFormat="1" x14ac:dyDescent="0.25">
      <c r="F285" s="5"/>
      <c r="G285" s="5"/>
      <c r="H285" s="5"/>
      <c r="I285" s="5"/>
    </row>
    <row r="286" spans="6:9" s="1" customFormat="1" x14ac:dyDescent="0.25">
      <c r="F286" s="5"/>
      <c r="G286" s="5"/>
      <c r="H286" s="5"/>
      <c r="I286" s="5"/>
    </row>
    <row r="287" spans="6:9" s="1" customFormat="1" x14ac:dyDescent="0.25">
      <c r="F287" s="5"/>
      <c r="G287" s="5"/>
      <c r="H287" s="5"/>
      <c r="I287" s="5"/>
    </row>
    <row r="288" spans="6:9" s="1" customFormat="1" x14ac:dyDescent="0.25">
      <c r="F288" s="5"/>
      <c r="G288" s="5"/>
      <c r="H288" s="5"/>
      <c r="I288" s="5"/>
    </row>
    <row r="289" spans="6:9" s="1" customFormat="1" x14ac:dyDescent="0.25">
      <c r="F289" s="5"/>
      <c r="G289" s="5"/>
      <c r="H289" s="5"/>
      <c r="I289" s="5"/>
    </row>
    <row r="290" spans="6:9" s="1" customFormat="1" x14ac:dyDescent="0.25">
      <c r="F290" s="5"/>
      <c r="G290" s="5"/>
      <c r="H290" s="5"/>
      <c r="I290" s="5"/>
    </row>
    <row r="291" spans="6:9" s="1" customFormat="1" x14ac:dyDescent="0.25">
      <c r="F291" s="5"/>
      <c r="G291" s="5"/>
      <c r="H291" s="5"/>
      <c r="I291" s="5"/>
    </row>
    <row r="292" spans="6:9" s="1" customFormat="1" x14ac:dyDescent="0.25">
      <c r="F292" s="5"/>
      <c r="G292" s="5"/>
      <c r="H292" s="5"/>
      <c r="I292" s="5"/>
    </row>
    <row r="293" spans="6:9" s="1" customFormat="1" x14ac:dyDescent="0.25">
      <c r="F293" s="5"/>
      <c r="G293" s="5"/>
      <c r="H293" s="5"/>
      <c r="I293" s="5"/>
    </row>
    <row r="294" spans="6:9" s="1" customFormat="1" x14ac:dyDescent="0.25">
      <c r="F294" s="5"/>
      <c r="G294" s="5"/>
      <c r="H294" s="5"/>
      <c r="I294" s="5"/>
    </row>
    <row r="295" spans="6:9" s="1" customFormat="1" x14ac:dyDescent="0.25">
      <c r="F295" s="5"/>
      <c r="G295" s="5"/>
      <c r="H295" s="5"/>
      <c r="I295" s="5"/>
    </row>
    <row r="296" spans="6:9" s="1" customFormat="1" x14ac:dyDescent="0.25">
      <c r="F296" s="5"/>
      <c r="G296" s="5"/>
      <c r="H296" s="5"/>
      <c r="I296" s="5"/>
    </row>
    <row r="297" spans="6:9" s="1" customFormat="1" x14ac:dyDescent="0.25">
      <c r="F297" s="5"/>
      <c r="G297" s="5"/>
      <c r="H297" s="5"/>
      <c r="I297" s="5"/>
    </row>
    <row r="298" spans="6:9" s="1" customFormat="1" x14ac:dyDescent="0.25">
      <c r="F298" s="5"/>
      <c r="G298" s="5"/>
      <c r="H298" s="5"/>
      <c r="I298" s="5"/>
    </row>
    <row r="299" spans="6:9" s="1" customFormat="1" x14ac:dyDescent="0.25">
      <c r="F299" s="5"/>
      <c r="G299" s="5"/>
      <c r="H299" s="5"/>
      <c r="I299" s="5"/>
    </row>
    <row r="300" spans="6:9" s="1" customFormat="1" x14ac:dyDescent="0.25">
      <c r="F300" s="5"/>
      <c r="G300" s="5"/>
      <c r="H300" s="5"/>
      <c r="I300" s="5"/>
    </row>
    <row r="301" spans="6:9" s="1" customFormat="1" x14ac:dyDescent="0.25">
      <c r="F301" s="5"/>
      <c r="G301" s="5"/>
      <c r="H301" s="5"/>
      <c r="I301" s="5"/>
    </row>
  </sheetData>
  <mergeCells count="2">
    <mergeCell ref="A4:E4"/>
    <mergeCell ref="C6:E6"/>
  </mergeCells>
  <printOptions horizontalCentered="1" verticalCentered="1"/>
  <pageMargins left="0.70866141732283472" right="0.70866141732283472" top="0.43307086614173229" bottom="0.15748031496062992" header="0.19685039370078741" footer="0.31496062992125984"/>
  <pageSetup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</sheetPr>
  <dimension ref="A1:I159"/>
  <sheetViews>
    <sheetView showGridLines="0" tabSelected="1" zoomScale="80" zoomScaleNormal="80" workbookViewId="0">
      <selection activeCell="C22" sqref="C22"/>
    </sheetView>
  </sheetViews>
  <sheetFormatPr baseColWidth="10" defaultRowHeight="15" x14ac:dyDescent="0.25"/>
  <cols>
    <col min="1" max="1" width="59.85546875" customWidth="1"/>
    <col min="2" max="2" width="18.28515625" customWidth="1"/>
    <col min="3" max="3" width="16.140625" customWidth="1"/>
    <col min="4" max="4" width="12.85546875" style="26" customWidth="1"/>
    <col min="5" max="5" width="15.42578125" customWidth="1"/>
    <col min="6" max="6" width="19.140625" customWidth="1"/>
    <col min="7" max="7" width="14.5703125" bestFit="1" customWidth="1"/>
    <col min="8" max="8" width="26.42578125" customWidth="1"/>
  </cols>
  <sheetData>
    <row r="1" spans="1:9" ht="39.75" customHeight="1" x14ac:dyDescent="0.25">
      <c r="D1" s="1"/>
    </row>
    <row r="2" spans="1:9" x14ac:dyDescent="0.25">
      <c r="A2" s="6"/>
      <c r="B2" s="6"/>
      <c r="C2" s="6"/>
      <c r="D2" s="1"/>
    </row>
    <row r="3" spans="1:9" x14ac:dyDescent="0.25">
      <c r="A3" s="6"/>
      <c r="B3" s="6"/>
      <c r="C3" s="6"/>
      <c r="D3" s="1"/>
    </row>
    <row r="4" spans="1:9" ht="18" x14ac:dyDescent="0.25">
      <c r="A4" s="183" t="s">
        <v>38</v>
      </c>
      <c r="B4" s="183"/>
      <c r="C4" s="183"/>
      <c r="D4" s="183"/>
      <c r="E4" s="143"/>
      <c r="F4" s="143"/>
    </row>
    <row r="5" spans="1:9" ht="31.5" customHeight="1" x14ac:dyDescent="0.25">
      <c r="A5" s="184" t="s">
        <v>64</v>
      </c>
      <c r="B5" s="184"/>
      <c r="C5" s="184"/>
      <c r="D5" s="184"/>
      <c r="E5" s="144"/>
      <c r="F5" s="144"/>
    </row>
    <row r="6" spans="1:9" ht="23.25" customHeight="1" thickBot="1" x14ac:dyDescent="0.3">
      <c r="A6" s="43"/>
      <c r="B6" s="74"/>
      <c r="C6" s="168"/>
      <c r="D6" s="168"/>
      <c r="E6" s="167"/>
      <c r="F6" s="142"/>
      <c r="H6" s="106"/>
    </row>
    <row r="7" spans="1:9" ht="15" customHeight="1" x14ac:dyDescent="0.25">
      <c r="A7" s="185" t="s">
        <v>6</v>
      </c>
      <c r="B7" s="187" t="s">
        <v>59</v>
      </c>
      <c r="C7" s="189" t="s">
        <v>65</v>
      </c>
      <c r="D7" s="190"/>
      <c r="E7" s="149"/>
      <c r="F7" s="149"/>
    </row>
    <row r="8" spans="1:9" ht="30" customHeight="1" thickBot="1" x14ac:dyDescent="0.3">
      <c r="A8" s="186"/>
      <c r="B8" s="188"/>
      <c r="C8" s="191"/>
      <c r="D8" s="192"/>
      <c r="E8" s="150"/>
      <c r="F8" s="150"/>
      <c r="H8" s="107"/>
    </row>
    <row r="9" spans="1:9" ht="29.25" customHeight="1" thickBot="1" x14ac:dyDescent="0.3">
      <c r="A9" s="64"/>
      <c r="B9" s="48" t="s">
        <v>5</v>
      </c>
      <c r="C9" s="77" t="s">
        <v>43</v>
      </c>
      <c r="D9" s="77" t="s">
        <v>44</v>
      </c>
      <c r="E9" s="145"/>
      <c r="F9" s="145"/>
    </row>
    <row r="10" spans="1:9" ht="16.5" thickBot="1" x14ac:dyDescent="0.3">
      <c r="A10" s="65" t="s">
        <v>4</v>
      </c>
      <c r="B10" s="63"/>
      <c r="C10" s="78"/>
      <c r="D10" s="88"/>
      <c r="E10" s="146"/>
      <c r="F10" s="146"/>
    </row>
    <row r="11" spans="1:9" ht="16.5" thickBot="1" x14ac:dyDescent="0.3">
      <c r="A11" s="66" t="s">
        <v>3</v>
      </c>
      <c r="B11" s="3">
        <f>SUM(B12:B18)</f>
        <v>53632588.604000002</v>
      </c>
      <c r="C11" s="3">
        <f>SUM(C12:C18)</f>
        <v>44448185.620999999</v>
      </c>
      <c r="D11" s="44">
        <f>C11/B11</f>
        <v>0.82875331543637232</v>
      </c>
      <c r="E11" s="151"/>
      <c r="F11" s="147"/>
      <c r="G11" s="2"/>
      <c r="H11" s="2"/>
    </row>
    <row r="12" spans="1:9" x14ac:dyDescent="0.25">
      <c r="A12" s="67" t="s">
        <v>2</v>
      </c>
      <c r="B12" s="133">
        <v>8930912</v>
      </c>
      <c r="C12" s="75">
        <v>7262709</v>
      </c>
      <c r="D12" s="81">
        <f>+C12/B12</f>
        <v>0.81321022981751467</v>
      </c>
      <c r="E12" s="147"/>
      <c r="F12" s="147"/>
      <c r="G12" s="2"/>
      <c r="H12" s="2"/>
    </row>
    <row r="13" spans="1:9" x14ac:dyDescent="0.25">
      <c r="A13" s="68" t="s">
        <v>40</v>
      </c>
      <c r="B13" s="134">
        <v>7456363.6040000003</v>
      </c>
      <c r="C13" s="76">
        <v>5359008</v>
      </c>
      <c r="D13" s="46">
        <f t="shared" ref="D13:D16" si="0">+C13/B13</f>
        <v>0.71871602360232756</v>
      </c>
      <c r="E13" s="148"/>
      <c r="F13" s="147"/>
      <c r="G13" s="152"/>
      <c r="H13" s="2"/>
    </row>
    <row r="14" spans="1:9" x14ac:dyDescent="0.25">
      <c r="A14" s="68" t="s">
        <v>42</v>
      </c>
      <c r="B14" s="134">
        <v>1379974</v>
      </c>
      <c r="C14" s="76">
        <v>380261</v>
      </c>
      <c r="D14" s="46">
        <f>+C14/B14</f>
        <v>0.27555664092222026</v>
      </c>
      <c r="E14" s="147"/>
      <c r="F14" s="147"/>
      <c r="G14" s="2"/>
      <c r="H14" s="2"/>
    </row>
    <row r="15" spans="1:9" s="1" customFormat="1" ht="15.75" customHeight="1" x14ac:dyDescent="0.25">
      <c r="A15" s="69" t="s">
        <v>1</v>
      </c>
      <c r="B15" s="134">
        <f>34736259-21745-20123594</f>
        <v>14590920</v>
      </c>
      <c r="C15" s="134">
        <f>30735480-C16</f>
        <v>10611886</v>
      </c>
      <c r="D15" s="46">
        <f t="shared" si="0"/>
        <v>0.72729382383016283</v>
      </c>
      <c r="E15" s="162"/>
      <c r="F15" s="147"/>
      <c r="G15" s="162"/>
      <c r="H15" s="42"/>
    </row>
    <row r="16" spans="1:9" ht="15.75" customHeight="1" x14ac:dyDescent="0.25">
      <c r="A16" s="69" t="s">
        <v>56</v>
      </c>
      <c r="B16" s="134">
        <f>15000000+5123594</f>
        <v>20123594</v>
      </c>
      <c r="C16" s="76">
        <v>20123594</v>
      </c>
      <c r="D16" s="46">
        <f t="shared" si="0"/>
        <v>1</v>
      </c>
      <c r="E16" s="147"/>
      <c r="F16" s="147"/>
      <c r="G16" s="2"/>
      <c r="H16" s="2"/>
      <c r="I16" s="2"/>
    </row>
    <row r="17" spans="1:9" ht="15.75" customHeight="1" x14ac:dyDescent="0.25">
      <c r="A17" s="69" t="s">
        <v>41</v>
      </c>
      <c r="B17" s="134">
        <v>1018502</v>
      </c>
      <c r="C17" s="76">
        <v>586091</v>
      </c>
      <c r="D17" s="46">
        <f>+C17/B17</f>
        <v>0.57544413265756966</v>
      </c>
      <c r="E17" s="147"/>
      <c r="F17" s="147"/>
      <c r="G17" s="2"/>
      <c r="H17" s="2"/>
      <c r="I17" s="2"/>
    </row>
    <row r="18" spans="1:9" ht="15.75" customHeight="1" thickBot="1" x14ac:dyDescent="0.3">
      <c r="A18" s="69" t="s">
        <v>48</v>
      </c>
      <c r="B18" s="134">
        <v>132323</v>
      </c>
      <c r="C18" s="103">
        <v>124636.621</v>
      </c>
      <c r="D18" s="47">
        <f>+C18/B18</f>
        <v>0.94191199564701522</v>
      </c>
      <c r="E18" s="147"/>
      <c r="F18" s="147"/>
      <c r="G18" s="2"/>
      <c r="H18" s="2"/>
    </row>
    <row r="19" spans="1:9" ht="16.5" thickBot="1" x14ac:dyDescent="0.3">
      <c r="A19" s="66" t="s">
        <v>37</v>
      </c>
      <c r="B19" s="12">
        <v>37596</v>
      </c>
      <c r="C19" s="12">
        <v>0</v>
      </c>
      <c r="D19" s="44">
        <f>+C19/B19</f>
        <v>0</v>
      </c>
      <c r="E19" s="151"/>
      <c r="F19" s="147"/>
      <c r="G19" s="2"/>
      <c r="H19" s="2"/>
    </row>
    <row r="20" spans="1:9" ht="16.5" thickBot="1" x14ac:dyDescent="0.3">
      <c r="A20" s="70" t="s">
        <v>16</v>
      </c>
      <c r="B20" s="12">
        <f>SUM(B21:B22)</f>
        <v>29326739</v>
      </c>
      <c r="C20" s="12">
        <f>SUM(C21:C22)</f>
        <v>13508610</v>
      </c>
      <c r="D20" s="44">
        <f t="shared" ref="D20:D25" si="1">C20/B20</f>
        <v>0.46062434694836002</v>
      </c>
      <c r="E20" s="151"/>
      <c r="F20" s="147"/>
      <c r="H20" s="2"/>
    </row>
    <row r="21" spans="1:9" ht="15.75" customHeight="1" x14ac:dyDescent="0.25">
      <c r="A21" s="139" t="s">
        <v>58</v>
      </c>
      <c r="B21" s="140">
        <v>18000000</v>
      </c>
      <c r="C21" s="141">
        <v>5557036</v>
      </c>
      <c r="D21" s="46">
        <f t="shared" si="1"/>
        <v>0.30872422222222223</v>
      </c>
      <c r="E21" s="162"/>
      <c r="F21" s="147"/>
      <c r="H21" s="2"/>
    </row>
    <row r="22" spans="1:9" ht="15.75" customHeight="1" thickBot="1" x14ac:dyDescent="0.3">
      <c r="A22" s="67" t="s">
        <v>57</v>
      </c>
      <c r="B22" s="137">
        <v>11326739</v>
      </c>
      <c r="C22" s="138">
        <v>7951574</v>
      </c>
      <c r="D22" s="46">
        <f t="shared" si="1"/>
        <v>0.70201794179242583</v>
      </c>
      <c r="E22" s="162"/>
      <c r="F22" s="147"/>
      <c r="H22" s="2"/>
    </row>
    <row r="23" spans="1:9" ht="15.75" customHeight="1" thickBot="1" x14ac:dyDescent="0.3">
      <c r="A23" s="66" t="s">
        <v>15</v>
      </c>
      <c r="B23" s="3">
        <f>+B11+B19+B20</f>
        <v>82996923.604000002</v>
      </c>
      <c r="C23" s="3">
        <f>+C11+C19+C20</f>
        <v>57956795.620999999</v>
      </c>
      <c r="D23" s="44">
        <f t="shared" si="1"/>
        <v>0.69830052855364866</v>
      </c>
      <c r="E23" s="162"/>
      <c r="F23" s="147"/>
      <c r="H23" s="2"/>
    </row>
    <row r="24" spans="1:9" ht="15.75" customHeight="1" thickBot="1" x14ac:dyDescent="0.3">
      <c r="A24" s="84" t="s">
        <v>53</v>
      </c>
      <c r="B24" s="85">
        <v>21745</v>
      </c>
      <c r="C24" s="15">
        <f>+'INGR ACUMULADOS '!D19-'GASTOS ACUM '!C23</f>
        <v>42403772.379000001</v>
      </c>
      <c r="D24" s="79">
        <f t="shared" si="1"/>
        <v>1950.0470167394803</v>
      </c>
      <c r="E24" s="162"/>
      <c r="F24" s="147"/>
      <c r="H24" s="162"/>
    </row>
    <row r="25" spans="1:9" ht="15.75" customHeight="1" thickBot="1" x14ac:dyDescent="0.3">
      <c r="A25" s="70" t="s">
        <v>22</v>
      </c>
      <c r="B25" s="20">
        <f>+B23+B24</f>
        <v>83018668.604000002</v>
      </c>
      <c r="C25" s="20">
        <f>+C23+C24</f>
        <v>100360568</v>
      </c>
      <c r="D25" s="44">
        <f t="shared" si="1"/>
        <v>1.2088915624354453</v>
      </c>
      <c r="E25" s="162"/>
      <c r="F25" s="147"/>
      <c r="H25" s="2"/>
    </row>
    <row r="26" spans="1:9" ht="15.75" hidden="1" customHeight="1" thickBot="1" x14ac:dyDescent="0.3">
      <c r="A26" s="71"/>
      <c r="B26" s="15"/>
      <c r="C26" s="73"/>
      <c r="D26" s="80"/>
      <c r="E26" s="162"/>
      <c r="F26" s="147"/>
      <c r="H26" s="2"/>
    </row>
    <row r="27" spans="1:9" ht="18.75" hidden="1" customHeight="1" thickBot="1" x14ac:dyDescent="0.3">
      <c r="A27" s="70" t="s">
        <v>21</v>
      </c>
      <c r="B27" s="12">
        <f>SUM(B28:B29)</f>
        <v>0</v>
      </c>
      <c r="C27" s="45">
        <v>63546.400000000001</v>
      </c>
      <c r="D27" s="80" t="e">
        <f>+C27/B27</f>
        <v>#DIV/0!</v>
      </c>
      <c r="E27" s="162"/>
      <c r="F27" s="147"/>
      <c r="H27" s="2"/>
    </row>
    <row r="28" spans="1:9" ht="15.75" hidden="1" customHeight="1" thickBot="1" x14ac:dyDescent="0.3">
      <c r="A28" s="67" t="s">
        <v>11</v>
      </c>
      <c r="B28" s="73"/>
      <c r="C28" s="82">
        <f>+C20+C21+C25</f>
        <v>119426214</v>
      </c>
      <c r="D28" s="83" t="e">
        <f>C28/B28</f>
        <v>#DIV/0!</v>
      </c>
      <c r="E28" s="162"/>
      <c r="F28" s="147"/>
      <c r="H28" s="2"/>
    </row>
    <row r="29" spans="1:9" ht="15.75" hidden="1" customHeight="1" thickTop="1" thickBot="1" x14ac:dyDescent="0.25">
      <c r="A29" s="72" t="s">
        <v>34</v>
      </c>
      <c r="B29" s="22"/>
      <c r="C29" s="45"/>
      <c r="D29" s="46" t="e">
        <f>+C29/B29</f>
        <v>#DIV/0!</v>
      </c>
      <c r="E29" s="162"/>
      <c r="F29" s="147"/>
      <c r="H29" s="2"/>
    </row>
    <row r="30" spans="1:9" ht="16.5" hidden="1" thickBot="1" x14ac:dyDescent="0.3">
      <c r="A30" s="66" t="s">
        <v>23</v>
      </c>
      <c r="B30" s="3"/>
      <c r="C30" s="3"/>
      <c r="D30" s="44" t="e">
        <f>+C30/B30</f>
        <v>#DIV/0!</v>
      </c>
      <c r="E30" s="162"/>
      <c r="F30" s="147"/>
      <c r="H30" s="2"/>
    </row>
    <row r="31" spans="1:9" s="1" customFormat="1" x14ac:dyDescent="0.25">
      <c r="B31" s="41"/>
      <c r="C31" s="105"/>
      <c r="E31" s="162"/>
      <c r="F31" s="147"/>
      <c r="H31" s="2"/>
    </row>
    <row r="32" spans="1:9" s="5" customFormat="1" x14ac:dyDescent="0.25">
      <c r="B32" s="41"/>
      <c r="C32" s="114"/>
      <c r="E32" s="162"/>
      <c r="H32" s="2"/>
    </row>
    <row r="33" spans="1:8" s="5" customFormat="1" ht="18" customHeight="1" thickBot="1" x14ac:dyDescent="0.3">
      <c r="A33" s="100" t="s">
        <v>0</v>
      </c>
      <c r="B33" s="153"/>
      <c r="C33" s="153"/>
      <c r="D33" s="62"/>
      <c r="E33" s="162"/>
      <c r="H33" s="2"/>
    </row>
    <row r="34" spans="1:8" s="5" customFormat="1" ht="36" customHeight="1" thickBot="1" x14ac:dyDescent="0.3">
      <c r="A34" s="124" t="s">
        <v>52</v>
      </c>
      <c r="B34" s="123" t="s">
        <v>47</v>
      </c>
      <c r="C34" s="135" t="s">
        <v>51</v>
      </c>
      <c r="D34" s="169" t="s">
        <v>66</v>
      </c>
      <c r="E34" s="173" t="s">
        <v>55</v>
      </c>
      <c r="H34" s="2"/>
    </row>
    <row r="35" spans="1:8" s="5" customFormat="1" ht="15" customHeight="1" x14ac:dyDescent="0.25">
      <c r="A35" s="122" t="s">
        <v>27</v>
      </c>
      <c r="B35" s="121">
        <f>SUM(B36:B45)</f>
        <v>21192612</v>
      </c>
      <c r="C35" s="115">
        <f>SUM(C36:C45)</f>
        <v>20646698</v>
      </c>
      <c r="D35" s="116">
        <f>SUM(D36:D45)</f>
        <v>18961721.576000001</v>
      </c>
      <c r="E35" s="174">
        <f>SUM(E36:E45)</f>
        <v>18939367.576000001</v>
      </c>
      <c r="H35" s="2"/>
    </row>
    <row r="36" spans="1:8" s="5" customFormat="1" ht="18.75" customHeight="1" x14ac:dyDescent="0.25">
      <c r="A36" s="67" t="s">
        <v>26</v>
      </c>
      <c r="B36" s="118">
        <v>5850</v>
      </c>
      <c r="C36" s="117">
        <v>0</v>
      </c>
      <c r="D36" s="170">
        <v>0</v>
      </c>
      <c r="E36" s="175">
        <v>0</v>
      </c>
      <c r="G36" s="27"/>
      <c r="H36" s="2"/>
    </row>
    <row r="37" spans="1:8" s="5" customFormat="1" x14ac:dyDescent="0.25">
      <c r="A37" s="67" t="s">
        <v>24</v>
      </c>
      <c r="B37" s="118">
        <v>1700031</v>
      </c>
      <c r="C37" s="117">
        <v>1691616</v>
      </c>
      <c r="D37" s="170">
        <v>502260</v>
      </c>
      <c r="E37" s="175">
        <v>502260</v>
      </c>
      <c r="G37" s="27"/>
      <c r="H37" s="2"/>
    </row>
    <row r="38" spans="1:8" s="5" customFormat="1" ht="18" customHeight="1" x14ac:dyDescent="0.25">
      <c r="A38" s="67" t="s">
        <v>25</v>
      </c>
      <c r="B38" s="118">
        <v>161375</v>
      </c>
      <c r="C38" s="117">
        <v>16</v>
      </c>
      <c r="D38" s="170">
        <v>0</v>
      </c>
      <c r="E38" s="175">
        <v>0</v>
      </c>
      <c r="G38" s="27"/>
      <c r="H38" s="2"/>
    </row>
    <row r="39" spans="1:8" s="5" customFormat="1" ht="15" customHeight="1" x14ac:dyDescent="0.25">
      <c r="A39" s="67" t="s">
        <v>28</v>
      </c>
      <c r="B39" s="118">
        <v>2326407</v>
      </c>
      <c r="C39" s="117">
        <v>2056559</v>
      </c>
      <c r="D39" s="170">
        <v>1643329</v>
      </c>
      <c r="E39" s="175">
        <v>1620975</v>
      </c>
      <c r="G39" s="27"/>
      <c r="H39" s="2"/>
    </row>
    <row r="40" spans="1:8" s="5" customFormat="1" x14ac:dyDescent="0.25">
      <c r="A40" s="67" t="s">
        <v>29</v>
      </c>
      <c r="B40" s="118">
        <v>1685739</v>
      </c>
      <c r="C40" s="117">
        <v>1585297</v>
      </c>
      <c r="D40" s="170">
        <v>1502922.5759999999</v>
      </c>
      <c r="E40" s="175">
        <v>1502922.5759999999</v>
      </c>
      <c r="G40" s="27"/>
      <c r="H40" s="2"/>
    </row>
    <row r="41" spans="1:8" s="5" customFormat="1" x14ac:dyDescent="0.25">
      <c r="A41" s="67" t="s">
        <v>30</v>
      </c>
      <c r="B41" s="118">
        <v>84977</v>
      </c>
      <c r="C41" s="117">
        <v>84977</v>
      </c>
      <c r="D41" s="170">
        <v>84977</v>
      </c>
      <c r="E41" s="175">
        <v>84977</v>
      </c>
      <c r="G41" s="27"/>
      <c r="H41" s="2"/>
    </row>
    <row r="42" spans="1:8" s="5" customFormat="1" x14ac:dyDescent="0.25">
      <c r="A42" s="67" t="s">
        <v>31</v>
      </c>
      <c r="B42" s="118">
        <v>61427</v>
      </c>
      <c r="C42" s="117">
        <v>61427</v>
      </c>
      <c r="D42" s="170">
        <v>61427</v>
      </c>
      <c r="E42" s="175">
        <v>61427</v>
      </c>
      <c r="G42" s="27"/>
      <c r="H42" s="2"/>
    </row>
    <row r="43" spans="1:8" s="5" customFormat="1" x14ac:dyDescent="0.25">
      <c r="A43" s="67" t="s">
        <v>32</v>
      </c>
      <c r="B43" s="118">
        <v>28110</v>
      </c>
      <c r="C43" s="117">
        <v>28110</v>
      </c>
      <c r="D43" s="170">
        <v>28110</v>
      </c>
      <c r="E43" s="175">
        <v>28110</v>
      </c>
      <c r="G43" s="27"/>
      <c r="H43" s="2"/>
    </row>
    <row r="44" spans="1:8" s="5" customFormat="1" x14ac:dyDescent="0.25">
      <c r="A44" s="67" t="s">
        <v>33</v>
      </c>
      <c r="B44" s="118">
        <v>19047</v>
      </c>
      <c r="C44" s="117">
        <v>19047</v>
      </c>
      <c r="D44" s="171">
        <v>19047</v>
      </c>
      <c r="E44" s="176">
        <v>19047</v>
      </c>
      <c r="G44" s="27"/>
      <c r="H44" s="2"/>
    </row>
    <row r="45" spans="1:8" s="5" customFormat="1" ht="15.75" thickBot="1" x14ac:dyDescent="0.3">
      <c r="A45" s="71" t="s">
        <v>36</v>
      </c>
      <c r="B45" s="120">
        <v>15119649</v>
      </c>
      <c r="C45" s="119">
        <v>15119649</v>
      </c>
      <c r="D45" s="172">
        <v>15119649</v>
      </c>
      <c r="E45" s="177">
        <v>15119649</v>
      </c>
      <c r="G45" s="27"/>
      <c r="H45" s="2"/>
    </row>
    <row r="46" spans="1:8" s="1" customFormat="1" x14ac:dyDescent="0.25">
      <c r="H46" s="2"/>
    </row>
    <row r="47" spans="1:8" s="1" customFormat="1" x14ac:dyDescent="0.25">
      <c r="B47" s="42"/>
      <c r="C47" s="42"/>
      <c r="H47" s="2"/>
    </row>
    <row r="48" spans="1:8" s="1" customFormat="1" x14ac:dyDescent="0.25">
      <c r="C48" s="42"/>
      <c r="H48" s="2"/>
    </row>
    <row r="49" spans="3:8" s="1" customFormat="1" x14ac:dyDescent="0.25">
      <c r="H49" s="2"/>
    </row>
    <row r="50" spans="3:8" s="1" customFormat="1" x14ac:dyDescent="0.25">
      <c r="C50" s="136"/>
      <c r="D50" s="136"/>
      <c r="H50" s="2"/>
    </row>
    <row r="51" spans="3:8" s="1" customFormat="1" x14ac:dyDescent="0.25">
      <c r="C51" s="136"/>
      <c r="D51" s="136"/>
      <c r="H51" s="2"/>
    </row>
    <row r="52" spans="3:8" s="1" customFormat="1" x14ac:dyDescent="0.25">
      <c r="C52" s="136"/>
      <c r="D52" s="136"/>
      <c r="H52" s="2"/>
    </row>
    <row r="53" spans="3:8" s="1" customFormat="1" x14ac:dyDescent="0.25">
      <c r="C53" s="136"/>
      <c r="D53" s="136"/>
      <c r="H53" s="2"/>
    </row>
    <row r="54" spans="3:8" s="1" customFormat="1" x14ac:dyDescent="0.25">
      <c r="C54" s="136"/>
      <c r="D54" s="136"/>
      <c r="H54" s="2"/>
    </row>
    <row r="55" spans="3:8" s="1" customFormat="1" x14ac:dyDescent="0.25">
      <c r="C55" s="136"/>
      <c r="D55" s="136"/>
      <c r="H55" s="2"/>
    </row>
    <row r="56" spans="3:8" s="1" customFormat="1" x14ac:dyDescent="0.25">
      <c r="C56" s="136"/>
      <c r="D56" s="136"/>
      <c r="H56" s="2"/>
    </row>
    <row r="57" spans="3:8" s="1" customFormat="1" x14ac:dyDescent="0.25">
      <c r="C57" s="136"/>
      <c r="H57" s="2"/>
    </row>
    <row r="58" spans="3:8" s="1" customFormat="1" x14ac:dyDescent="0.25">
      <c r="C58" s="40"/>
      <c r="H58" s="2"/>
    </row>
    <row r="59" spans="3:8" s="1" customFormat="1" x14ac:dyDescent="0.25">
      <c r="H59" s="2"/>
    </row>
    <row r="60" spans="3:8" s="1" customFormat="1" x14ac:dyDescent="0.25">
      <c r="H60" s="2"/>
    </row>
    <row r="61" spans="3:8" s="1" customFormat="1" x14ac:dyDescent="0.25">
      <c r="H61" s="2"/>
    </row>
    <row r="62" spans="3:8" s="1" customFormat="1" x14ac:dyDescent="0.25">
      <c r="H62" s="2"/>
    </row>
    <row r="63" spans="3:8" s="1" customFormat="1" x14ac:dyDescent="0.25">
      <c r="H63" s="2"/>
    </row>
    <row r="64" spans="3:8" s="1" customFormat="1" x14ac:dyDescent="0.25">
      <c r="H64" s="2"/>
    </row>
    <row r="65" spans="8:8" s="1" customFormat="1" x14ac:dyDescent="0.25">
      <c r="H65" s="2"/>
    </row>
    <row r="66" spans="8:8" s="1" customFormat="1" x14ac:dyDescent="0.25">
      <c r="H66" s="2"/>
    </row>
    <row r="67" spans="8:8" s="1" customFormat="1" x14ac:dyDescent="0.25">
      <c r="H67" s="2"/>
    </row>
    <row r="68" spans="8:8" s="1" customFormat="1" x14ac:dyDescent="0.25">
      <c r="H68" s="2"/>
    </row>
    <row r="69" spans="8:8" s="1" customFormat="1" x14ac:dyDescent="0.25">
      <c r="H69" s="2"/>
    </row>
    <row r="70" spans="8:8" s="1" customFormat="1" x14ac:dyDescent="0.25">
      <c r="H70" s="2"/>
    </row>
    <row r="71" spans="8:8" s="1" customFormat="1" x14ac:dyDescent="0.25">
      <c r="H71" s="2"/>
    </row>
    <row r="72" spans="8:8" s="1" customFormat="1" x14ac:dyDescent="0.25">
      <c r="H72" s="2"/>
    </row>
    <row r="73" spans="8:8" s="1" customFormat="1" x14ac:dyDescent="0.25">
      <c r="H73" s="2"/>
    </row>
    <row r="74" spans="8:8" s="1" customFormat="1" x14ac:dyDescent="0.25">
      <c r="H74" s="2"/>
    </row>
    <row r="75" spans="8:8" s="1" customFormat="1" x14ac:dyDescent="0.25">
      <c r="H75" s="2"/>
    </row>
    <row r="76" spans="8:8" s="1" customFormat="1" x14ac:dyDescent="0.25">
      <c r="H76" s="2"/>
    </row>
    <row r="77" spans="8:8" s="1" customFormat="1" x14ac:dyDescent="0.25">
      <c r="H77" s="2"/>
    </row>
    <row r="78" spans="8:8" s="1" customFormat="1" x14ac:dyDescent="0.25">
      <c r="H78" s="2"/>
    </row>
    <row r="79" spans="8:8" s="1" customFormat="1" x14ac:dyDescent="0.25">
      <c r="H79" s="2"/>
    </row>
    <row r="80" spans="8:8" s="1" customFormat="1" x14ac:dyDescent="0.25">
      <c r="H80" s="2"/>
    </row>
    <row r="81" spans="8:8" s="1" customFormat="1" x14ac:dyDescent="0.25">
      <c r="H81" s="2"/>
    </row>
    <row r="82" spans="8:8" s="1" customFormat="1" x14ac:dyDescent="0.25">
      <c r="H82" s="2"/>
    </row>
    <row r="83" spans="8:8" s="1" customFormat="1" x14ac:dyDescent="0.25">
      <c r="H83" s="2"/>
    </row>
    <row r="84" spans="8:8" s="1" customFormat="1" x14ac:dyDescent="0.25">
      <c r="H84" s="2"/>
    </row>
    <row r="85" spans="8:8" s="1" customFormat="1" x14ac:dyDescent="0.25">
      <c r="H85" s="2"/>
    </row>
    <row r="86" spans="8:8" s="1" customFormat="1" x14ac:dyDescent="0.25">
      <c r="H86" s="2"/>
    </row>
    <row r="87" spans="8:8" s="1" customFormat="1" x14ac:dyDescent="0.25">
      <c r="H87" s="2"/>
    </row>
    <row r="88" spans="8:8" s="1" customFormat="1" x14ac:dyDescent="0.25">
      <c r="H88" s="2"/>
    </row>
    <row r="89" spans="8:8" s="1" customFormat="1" x14ac:dyDescent="0.25">
      <c r="H89" s="2"/>
    </row>
    <row r="90" spans="8:8" s="1" customFormat="1" x14ac:dyDescent="0.25">
      <c r="H90" s="2"/>
    </row>
    <row r="91" spans="8:8" s="1" customFormat="1" x14ac:dyDescent="0.25">
      <c r="H91" s="2"/>
    </row>
    <row r="92" spans="8:8" s="1" customFormat="1" x14ac:dyDescent="0.25">
      <c r="H92" s="2"/>
    </row>
    <row r="93" spans="8:8" s="1" customFormat="1" x14ac:dyDescent="0.25">
      <c r="H93" s="2"/>
    </row>
    <row r="94" spans="8:8" s="1" customFormat="1" x14ac:dyDescent="0.25">
      <c r="H94" s="2"/>
    </row>
    <row r="95" spans="8:8" s="1" customFormat="1" x14ac:dyDescent="0.25">
      <c r="H95" s="2"/>
    </row>
    <row r="96" spans="8:8" s="1" customFormat="1" x14ac:dyDescent="0.25">
      <c r="H96" s="2" t="e">
        <f>+B96-#REF!</f>
        <v>#REF!</v>
      </c>
    </row>
    <row r="97" spans="8:8" s="1" customFormat="1" x14ac:dyDescent="0.25">
      <c r="H97" s="2" t="e">
        <f>+B97-#REF!</f>
        <v>#REF!</v>
      </c>
    </row>
    <row r="98" spans="8:8" s="1" customFormat="1" x14ac:dyDescent="0.25">
      <c r="H98" s="2" t="e">
        <f>+B98-#REF!</f>
        <v>#REF!</v>
      </c>
    </row>
    <row r="99" spans="8:8" s="1" customFormat="1" x14ac:dyDescent="0.25">
      <c r="H99" s="2" t="e">
        <f>+B99-#REF!</f>
        <v>#REF!</v>
      </c>
    </row>
    <row r="100" spans="8:8" s="1" customFormat="1" x14ac:dyDescent="0.25">
      <c r="H100" s="2" t="e">
        <f>+B100-#REF!</f>
        <v>#REF!</v>
      </c>
    </row>
    <row r="101" spans="8:8" s="1" customFormat="1" x14ac:dyDescent="0.25">
      <c r="H101" s="2" t="e">
        <f>+B101-#REF!</f>
        <v>#REF!</v>
      </c>
    </row>
    <row r="102" spans="8:8" s="1" customFormat="1" x14ac:dyDescent="0.25">
      <c r="H102" s="2" t="e">
        <f>+B102-#REF!</f>
        <v>#REF!</v>
      </c>
    </row>
    <row r="103" spans="8:8" s="1" customFormat="1" x14ac:dyDescent="0.25">
      <c r="H103" s="2" t="e">
        <f>+B103-#REF!</f>
        <v>#REF!</v>
      </c>
    </row>
    <row r="104" spans="8:8" s="1" customFormat="1" x14ac:dyDescent="0.25"/>
    <row r="105" spans="8:8" s="1" customFormat="1" x14ac:dyDescent="0.25"/>
    <row r="106" spans="8:8" s="1" customFormat="1" x14ac:dyDescent="0.25"/>
    <row r="107" spans="8:8" s="1" customFormat="1" x14ac:dyDescent="0.25"/>
    <row r="108" spans="8:8" s="1" customFormat="1" x14ac:dyDescent="0.25"/>
    <row r="109" spans="8:8" s="1" customFormat="1" x14ac:dyDescent="0.25"/>
    <row r="110" spans="8:8" s="1" customFormat="1" x14ac:dyDescent="0.25"/>
    <row r="111" spans="8:8" s="1" customFormat="1" x14ac:dyDescent="0.25"/>
    <row r="112" spans="8:8" s="1" customFormat="1" x14ac:dyDescent="0.25"/>
    <row r="113" s="1" customFormat="1" x14ac:dyDescent="0.25"/>
    <row r="114" s="1" customFormat="1" x14ac:dyDescent="0.25"/>
    <row r="115" s="1" customFormat="1" x14ac:dyDescent="0.25"/>
    <row r="116" s="1" customFormat="1" x14ac:dyDescent="0.25"/>
    <row r="117" s="1" customFormat="1" x14ac:dyDescent="0.25"/>
    <row r="118" s="1" customFormat="1" x14ac:dyDescent="0.25"/>
    <row r="119" s="1" customFormat="1" x14ac:dyDescent="0.25"/>
    <row r="120" s="1" customFormat="1" x14ac:dyDescent="0.25"/>
    <row r="121" s="1" customFormat="1" x14ac:dyDescent="0.25"/>
    <row r="122" s="1" customFormat="1" x14ac:dyDescent="0.25"/>
    <row r="123" s="1" customFormat="1" x14ac:dyDescent="0.25"/>
    <row r="124" s="1" customFormat="1" x14ac:dyDescent="0.25"/>
    <row r="125" s="1" customFormat="1" x14ac:dyDescent="0.25"/>
    <row r="126" s="1" customFormat="1" x14ac:dyDescent="0.25"/>
    <row r="127" s="1" customFormat="1" x14ac:dyDescent="0.25"/>
    <row r="128" s="1" customFormat="1" x14ac:dyDescent="0.25"/>
    <row r="129" s="1" customFormat="1" x14ac:dyDescent="0.25"/>
    <row r="130" s="1" customFormat="1" x14ac:dyDescent="0.25"/>
    <row r="131" s="1" customFormat="1" x14ac:dyDescent="0.25"/>
    <row r="132" s="1" customFormat="1" x14ac:dyDescent="0.25"/>
    <row r="133" s="1" customFormat="1" x14ac:dyDescent="0.25"/>
    <row r="134" s="1" customFormat="1" x14ac:dyDescent="0.25"/>
    <row r="135" s="1" customFormat="1" x14ac:dyDescent="0.25"/>
    <row r="136" s="1" customFormat="1" x14ac:dyDescent="0.25"/>
    <row r="137" s="1" customFormat="1" x14ac:dyDescent="0.25"/>
    <row r="138" s="1" customFormat="1" x14ac:dyDescent="0.25"/>
    <row r="139" s="1" customFormat="1" x14ac:dyDescent="0.25"/>
    <row r="140" s="1" customFormat="1" x14ac:dyDescent="0.25"/>
    <row r="141" s="1" customFormat="1" x14ac:dyDescent="0.25"/>
    <row r="142" s="1" customFormat="1" x14ac:dyDescent="0.25"/>
    <row r="143" s="1" customFormat="1" x14ac:dyDescent="0.25"/>
    <row r="144" s="1" customFormat="1" x14ac:dyDescent="0.25"/>
    <row r="145" s="1" customFormat="1" x14ac:dyDescent="0.25"/>
    <row r="146" s="1" customFormat="1" x14ac:dyDescent="0.25"/>
    <row r="147" s="1" customFormat="1" x14ac:dyDescent="0.25"/>
    <row r="148" s="1" customFormat="1" x14ac:dyDescent="0.25"/>
    <row r="149" s="1" customFormat="1" x14ac:dyDescent="0.25"/>
    <row r="150" s="1" customFormat="1" x14ac:dyDescent="0.25"/>
    <row r="151" s="1" customFormat="1" x14ac:dyDescent="0.25"/>
    <row r="152" s="1" customFormat="1" x14ac:dyDescent="0.25"/>
    <row r="153" s="1" customFormat="1" x14ac:dyDescent="0.25"/>
    <row r="154" s="1" customFormat="1" x14ac:dyDescent="0.25"/>
    <row r="155" s="1" customFormat="1" x14ac:dyDescent="0.25"/>
    <row r="156" s="1" customFormat="1" x14ac:dyDescent="0.25"/>
    <row r="157" s="1" customFormat="1" x14ac:dyDescent="0.25"/>
    <row r="158" s="1" customFormat="1" x14ac:dyDescent="0.25"/>
    <row r="159" s="1" customFormat="1" x14ac:dyDescent="0.25"/>
  </sheetData>
  <mergeCells count="5">
    <mergeCell ref="A4:D4"/>
    <mergeCell ref="A5:D5"/>
    <mergeCell ref="A7:A8"/>
    <mergeCell ref="B7:B8"/>
    <mergeCell ref="C7:D8"/>
  </mergeCells>
  <printOptions horizontalCentered="1" verticalCentered="1"/>
  <pageMargins left="1.0629921259842521" right="0.19685039370078741" top="0.51181102362204722" bottom="0.51181102362204722" header="0.31496062992125984" footer="0.31496062992125984"/>
  <pageSetup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INGR ACUMULADOS </vt:lpstr>
      <vt:lpstr>GASTOS ACUM </vt:lpstr>
      <vt:lpstr>'GASTOS ACUM '!Área_de_impresión</vt:lpstr>
      <vt:lpstr>'INGR ACUMULADOS 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Monica Sanchez Otero</dc:creator>
  <cp:lastModifiedBy>Monica Sanchez Otero</cp:lastModifiedBy>
  <cp:lastPrinted>2024-01-15T19:36:58Z</cp:lastPrinted>
  <dcterms:created xsi:type="dcterms:W3CDTF">2016-08-16T15:05:38Z</dcterms:created>
  <dcterms:modified xsi:type="dcterms:W3CDTF">2025-01-30T21:15:39Z</dcterms:modified>
</cp:coreProperties>
</file>